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tabRatio="861" activeTab="0"/>
  </bookViews>
  <sheets>
    <sheet name="1. Mérleg" sheetId="1" r:id="rId1"/>
    <sheet name="2. Önkorm. összesített" sheetId="2" r:id="rId2"/>
    <sheet name="3.Intézm. műk. bevételek" sheetId="3" r:id="rId3"/>
    <sheet name="4. Sajátos bevételek" sheetId="4" r:id="rId4"/>
    <sheet name="5.Felhalmi és tőkejell.bevétel" sheetId="5" r:id="rId5"/>
    <sheet name="6.Támogatások bevétel" sheetId="6" r:id="rId6"/>
    <sheet name="7. Hitelek igénybev." sheetId="7" r:id="rId7"/>
    <sheet name="8-9. intézményi bev.-kiad." sheetId="8" r:id="rId8"/>
    <sheet name="10. szociális" sheetId="9" r:id="rId9"/>
    <sheet name="11. Támogatások kiadás" sheetId="10" r:id="rId10"/>
    <sheet name="12.Tartalékok" sheetId="11" r:id="rId11"/>
    <sheet name="13.felhalm.mérleg" sheetId="12" r:id="rId12"/>
    <sheet name="14. Hitelállomány" sheetId="13" r:id="rId13"/>
    <sheet name="15.Előirányzat-felhaszni terv" sheetId="14" r:id="rId14"/>
    <sheet name="16. műk.fejl." sheetId="15" r:id="rId15"/>
    <sheet name="17.többéves" sheetId="16" r:id="rId16"/>
    <sheet name="18. Norm.2010." sheetId="17" r:id="rId17"/>
    <sheet name="19.létszám" sheetId="18" r:id="rId18"/>
  </sheets>
  <definedNames/>
  <calcPr fullCalcOnLoad="1"/>
</workbook>
</file>

<file path=xl/sharedStrings.xml><?xml version="1.0" encoding="utf-8"?>
<sst xmlns="http://schemas.openxmlformats.org/spreadsheetml/2006/main" count="1677" uniqueCount="735">
  <si>
    <t xml:space="preserve">16.számú melléklet </t>
  </si>
  <si>
    <t>16.számú melléklet</t>
  </si>
  <si>
    <t>BEVÉTELEK</t>
  </si>
  <si>
    <t xml:space="preserve">Módosított </t>
  </si>
  <si>
    <t>I. Felhalmozási és tőkejellegű bevételek</t>
  </si>
  <si>
    <t>Önkormányzati bérlakás eladás törlesztő részletei</t>
  </si>
  <si>
    <t xml:space="preserve">Ingatlanértékesítés </t>
  </si>
  <si>
    <t>Egyéb önkormányzati vagyon bérleti díja</t>
  </si>
  <si>
    <t>II. Támogatás</t>
  </si>
  <si>
    <t xml:space="preserve">Állami hozzájárulás lakáshozjutás és lakásfenntartás </t>
  </si>
  <si>
    <t>Állami hozzájárulás lakáshozjutáshoz</t>
  </si>
  <si>
    <t>Fejezeti támogatás "hatékony közfoglalkoztatáshoz"</t>
  </si>
  <si>
    <t>Önkorm.-i támogatás "hatékony közfoglalkoztatáshoz"</t>
  </si>
  <si>
    <t>Fejezeti támogatás Városközpont rekonstrukcióhoz</t>
  </si>
  <si>
    <t>III. Kölcsönök visszatérülése</t>
  </si>
  <si>
    <t xml:space="preserve">Köztisztv. és közalkalmaz. lakásfelújítási támogatás </t>
  </si>
  <si>
    <t>Szociális kölcsönök visszafizetése</t>
  </si>
  <si>
    <t>IV. ÁFA</t>
  </si>
  <si>
    <t>Önkormányzat kiadásai</t>
  </si>
  <si>
    <t>Polgármesteri Hivatal kiadásai</t>
  </si>
  <si>
    <t>Igazgatási költséghozzájárulás</t>
  </si>
  <si>
    <t>hatékony közfoglalkoztatás eszközbeszerzés önerő</t>
  </si>
  <si>
    <t>7. Hátrányos helyzetű települési önkormányzatok feladatai</t>
  </si>
  <si>
    <t xml:space="preserve">         és súlyos foglalkoztatási gondokkal küzdő települési önkorm.feladatai</t>
  </si>
  <si>
    <t xml:space="preserve">    A települési önkormányzatokat megillető, a településre kimutatott</t>
  </si>
  <si>
    <t>VI. Pénzforgalom nélküli bevételek</t>
  </si>
  <si>
    <t>Bérlakás értékesítés pénzmaradványa</t>
  </si>
  <si>
    <t>BEVÉTELEK ÖSSZESEN (I+II+III+IV+V):</t>
  </si>
  <si>
    <t>KIADÁSOK</t>
  </si>
  <si>
    <t>06.30.</t>
  </si>
  <si>
    <t>I. Felújítás</t>
  </si>
  <si>
    <t>II. Intézményi beruházás</t>
  </si>
  <si>
    <t>III. Támogatás</t>
  </si>
  <si>
    <t>IV.ÁFA</t>
  </si>
  <si>
    <t>V. Tartalék</t>
  </si>
  <si>
    <t>KIADÁSOK ÖSSZESEN (I+II+III+IV+V):</t>
  </si>
  <si>
    <t>A helyi önkormányzatokat megillető személyi jövedelemadó</t>
  </si>
  <si>
    <t>megosztása (4. számú melléklet)</t>
  </si>
  <si>
    <t xml:space="preserve">    személyi jövedelemadó 8 %-a</t>
  </si>
  <si>
    <t>9. számú függelék</t>
  </si>
  <si>
    <t>11.számú függelék</t>
  </si>
  <si>
    <t>10.számú függelék</t>
  </si>
  <si>
    <t>13.számú függelék</t>
  </si>
  <si>
    <t>14.számú függelék</t>
  </si>
  <si>
    <t>15.számú függelék</t>
  </si>
  <si>
    <t>16.számú függelék</t>
  </si>
  <si>
    <t>17.számú függelék</t>
  </si>
  <si>
    <t>Munkajogi létszám (fő)</t>
  </si>
  <si>
    <t>Átlagos Statisztikai Létszám (fő)</t>
  </si>
  <si>
    <t>Üres álláshelyek (fő)</t>
  </si>
  <si>
    <t>Hivatásos Tűzoltóság kiadások összesen:</t>
  </si>
  <si>
    <r>
      <t xml:space="preserve">Egyéb, az önkormányzat rendeletében megállapított juttatás: </t>
    </r>
    <r>
      <rPr>
        <b/>
        <sz val="9"/>
        <rFont val="Book Antiqua"/>
        <family val="1"/>
      </rPr>
      <t>Mozgáskorlátozottak támogatása</t>
    </r>
  </si>
  <si>
    <t>Kölcsön visszatérülés (felhalm.)</t>
  </si>
  <si>
    <t>Kamatbevétel</t>
  </si>
  <si>
    <t>Működési bevételek</t>
  </si>
  <si>
    <t>Működési bevétel</t>
  </si>
  <si>
    <t>Felújítási célú támogatás</t>
  </si>
  <si>
    <t>-Kisebbségi önkormányzatok űltalános működési támogatása</t>
  </si>
  <si>
    <t>-Védőnői szolgálat működési támogatása</t>
  </si>
  <si>
    <t>-Iskola eü.normatív finanszírozás</t>
  </si>
  <si>
    <t>-Közmukások bértámogatása Munkaügyi Központtól (2fő)</t>
  </si>
  <si>
    <t>-Körjegyzőségi igazgatási feladatokhoz hozzájárulás (3 önkormányzattól)</t>
  </si>
  <si>
    <t>-Polgári Védelem működésének önkormányzatoktól támogatása</t>
  </si>
  <si>
    <t>-Szociális Földprogram működéséhez önkormányzati hozzájárulás</t>
  </si>
  <si>
    <t>-Gondozási Központ szociális feladatainak támogatása</t>
  </si>
  <si>
    <t>-Városi Óvoda közoktatási feladatainak támogatása</t>
  </si>
  <si>
    <t>-Általános Iskola közoktatási feladatainak támogatása</t>
  </si>
  <si>
    <t>-Mozgókönyvtári feladatok működési támogatása</t>
  </si>
  <si>
    <t>-Városközpont rekontrukció támogatása</t>
  </si>
  <si>
    <t>-Hatékony közfoglalkoztatás eszközbeszerzéséhez támogatás</t>
  </si>
  <si>
    <t xml:space="preserve">Támogatásértékű felhalmozási bevétel helyi önkormányzatoktól </t>
  </si>
  <si>
    <t>-Hatékony közfoglalkoztatás eszközbeszerzéséhez önkorm.tám.</t>
  </si>
  <si>
    <t>-Szakértői Bizottság támogatása</t>
  </si>
  <si>
    <t xml:space="preserve">Támogatásértékű működési kiadás helyi önkormányzatoknak </t>
  </si>
  <si>
    <t>Támogatásértékű működési kiadás többcélú kistérségi társulásnak</t>
  </si>
  <si>
    <t>-Kistérségi társulás tagdíja</t>
  </si>
  <si>
    <t>-IPR támogatás átadása</t>
  </si>
  <si>
    <t>Támogatásértékű felhalmozási kiadás központi költségvetési szervnek</t>
  </si>
  <si>
    <t>Támogatásértékű felhalmozási kiadás fejezeti kezelésű előirányzatnak</t>
  </si>
  <si>
    <t>-Bérlakás értékesítés átadása Rendőrségnek</t>
  </si>
  <si>
    <t>Támogatásértékű felhalmozási kiadás társadalombiztosítási alapnak</t>
  </si>
  <si>
    <t>Felhalmozási célú pénzeszköz átadás vállalatnak</t>
  </si>
  <si>
    <t>Felhalmozási célú pénzeszköz átadás non-profit szervnek</t>
  </si>
  <si>
    <t>Támogatásértékű felhalmozási kiadás elkülönített állami pénzalapnak</t>
  </si>
  <si>
    <t>Támogatásértékű felhalmozási kiadás helyi önkormányzatoknak</t>
  </si>
  <si>
    <t>Támogatásértékű felhalmozási kiadás többcélú kistérségi társulásnak</t>
  </si>
  <si>
    <t>-Turisztikai pályázat megvalósításához önerő átadása</t>
  </si>
  <si>
    <t>Felhalmozási célú pénzeszköz átadás összesen</t>
  </si>
  <si>
    <t>Működési célú pénzeszköz átadás vállalatnak</t>
  </si>
  <si>
    <t>Működési célú pénzeszköz átadásnon-profit szervnek</t>
  </si>
  <si>
    <t>Működési célú pénzeszköz háztartásoknak</t>
  </si>
  <si>
    <t>Működési célú pénzeszköz átadás összesen</t>
  </si>
  <si>
    <t>Támogatások, támogatásértékű kiadások összesen</t>
  </si>
  <si>
    <t>Pénzeszköz átadások összesen</t>
  </si>
  <si>
    <t>-önhiki egyéb támogatás visszafizetés</t>
  </si>
  <si>
    <t>-Kisebbségi önkormányzatok támogatása</t>
  </si>
  <si>
    <t>Támogatásértékű kiadások összesen</t>
  </si>
  <si>
    <t>-Letenye városrehabilitáció IVS</t>
  </si>
  <si>
    <t>Működésre. átvett pénz</t>
  </si>
  <si>
    <t>Hivatásos Tűzoltóság</t>
  </si>
  <si>
    <t>Előirányzat-felhasználási terv</t>
  </si>
  <si>
    <t>Bevételek</t>
  </si>
  <si>
    <t>Megnevezés</t>
  </si>
  <si>
    <t>Jan.</t>
  </si>
  <si>
    <t>Febr.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</si>
  <si>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</si>
  <si>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</si>
  <si>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</si>
  <si>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</si>
  <si>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</si>
  <si>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</si>
  <si>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</si>
  <si>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</si>
  <si>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</si>
  <si>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</si>
  <si>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Összesen</t>
  </si>
  <si>
    <t>Intézményi működési bevételek</t>
  </si>
  <si>
    <t>Sajátos működési bevételek</t>
  </si>
  <si>
    <t>Költségvetési támogatás</t>
  </si>
  <si>
    <t>Egyéb műk. Bevétel</t>
  </si>
  <si>
    <t>Felhalmozási bevételek</t>
  </si>
  <si>
    <t>Pénzmaradvány</t>
  </si>
  <si>
    <t>Hitelfelvétel</t>
  </si>
  <si>
    <t>Bevételek összesen</t>
  </si>
  <si>
    <t>Kiadások</t>
  </si>
  <si>
    <t>Személyi juttatás</t>
  </si>
  <si>
    <t>Munkaadót terh.jár.</t>
  </si>
  <si>
    <t>Dologi kiadások</t>
  </si>
  <si>
    <t>Működési pénzeszk. átadás</t>
  </si>
  <si>
    <t>Hitel törlesztése</t>
  </si>
  <si>
    <t>Beruházás</t>
  </si>
  <si>
    <t>Kiadások összesen</t>
  </si>
  <si>
    <t xml:space="preserve">            Helyi adók</t>
  </si>
  <si>
    <t xml:space="preserve">            Illetékek</t>
  </si>
  <si>
    <t xml:space="preserve">           Átengedett központi adó</t>
  </si>
  <si>
    <t xml:space="preserve">           Pótlék, bírságok</t>
  </si>
  <si>
    <t xml:space="preserve">           Egyéb sajátos</t>
  </si>
  <si>
    <t>Önk.által folyósított szoc. ellátások</t>
  </si>
  <si>
    <t>-</t>
  </si>
  <si>
    <t>Hitelek, értékpapírok, támogatási kölcsönök visszatérülése és igénybevétele</t>
  </si>
  <si>
    <t>1.</t>
  </si>
  <si>
    <t>Eredeti</t>
  </si>
  <si>
    <t>Módosítás</t>
  </si>
  <si>
    <t>Módosított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</si>
  <si>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</si>
  <si>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</si>
  <si>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</si>
  <si>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</si>
  <si>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</si>
  <si>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</si>
  <si>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</si>
  <si>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</si>
  <si>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</si>
  <si>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</si>
  <si>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</si>
  <si>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</si>
  <si>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</si>
  <si>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</si>
  <si>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</si>
  <si>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</si>
  <si>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</si>
  <si>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</si>
  <si>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Támogatási kölcsönök összesen</t>
  </si>
  <si>
    <t>Előző évi előirányzat-maradvány, pénzmaradvány igénybevétele</t>
  </si>
  <si>
    <t>Pénzforgalom nélküli bevételek</t>
  </si>
  <si>
    <t>Rövid lejáratú hitelek felvétele pénzügyi vállalkozásoktól</t>
  </si>
  <si>
    <t>Likviditási célú hitel felvétele pénzügyi vállalkozástól</t>
  </si>
  <si>
    <t>Hosszú lejáratú hitelek felvétele pénzügyi vállalkozásoktól</t>
  </si>
  <si>
    <t>Hitelfelvétel államháztartáson kívülről</t>
  </si>
  <si>
    <t>Finanszírozási bevételek összesen</t>
  </si>
  <si>
    <t>Függő bevételek</t>
  </si>
  <si>
    <t>Átfutó bevételek</t>
  </si>
  <si>
    <t>Kiegyenlítő bevételek</t>
  </si>
  <si>
    <t>Függő, átfutó, kiegyenlító bevételek</t>
  </si>
  <si>
    <t>Saját bevételek</t>
  </si>
  <si>
    <t>Állami hozzájárulások</t>
  </si>
  <si>
    <t>Finanszírozási bevétel</t>
  </si>
  <si>
    <t>Működési tartalék</t>
  </si>
  <si>
    <t>-Működési tartalék</t>
  </si>
  <si>
    <t>-Fejlesztési tartalék</t>
  </si>
  <si>
    <t>Finanszírozási kiadás</t>
  </si>
  <si>
    <t>Adósságszolgálat</t>
  </si>
  <si>
    <t>-Rövidlejáratú hitel törlesztése</t>
  </si>
  <si>
    <t>-Fejlesztési hitel törlesztése</t>
  </si>
  <si>
    <t>Átadott pénzeszközök</t>
  </si>
  <si>
    <t>Tartalékok, keretek</t>
  </si>
  <si>
    <t>Általános tartalék</t>
  </si>
  <si>
    <t>Fejlesztési tartalék</t>
  </si>
  <si>
    <t>Támogatások, támogatásértékű bevételek, kiegészítések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</si>
  <si>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</si>
  <si>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</si>
  <si>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</si>
  <si>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pénzalapból</t>
  </si>
  <si>
    <t>Támogatásértékű működési bevétel többcélú kistérségi társulástól</t>
  </si>
  <si>
    <t>Támogatásértékű működési bevétel összesen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</si>
  <si>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</si>
  <si>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</si>
  <si>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</si>
  <si>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pénzalapból</t>
  </si>
  <si>
    <t>Támogatásértékű felhalmozási bevétel többcélú kistérségi társulástól</t>
  </si>
  <si>
    <t>Támogatásértékű felhalmozási bevétel összesen</t>
  </si>
  <si>
    <t>Támogatásértékű bevételek összesen</t>
  </si>
  <si>
    <t>Élőző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</si>
  <si>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</si>
  <si>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</si>
  <si>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</t>
  </si>
  <si>
    <t>Támogatások, támogatásértékű bevételek összesen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</si>
  <si>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</si>
  <si>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</si>
  <si>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</si>
  <si>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</si>
  <si>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</si>
  <si>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</si>
  <si>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</si>
  <si>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</si>
  <si>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</si>
  <si>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</si>
  <si>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</si>
  <si>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</si>
  <si>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Igazgatási szolgáltatási díj</t>
  </si>
  <si>
    <t>Felügyeleti jellegű tevékenység díja</t>
  </si>
  <si>
    <t>Bírság bevétele</t>
  </si>
  <si>
    <t>Hatósági jogkörhöz köthető működési bevétel</t>
  </si>
  <si>
    <t>Áru-és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</si>
  <si>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</si>
  <si>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</si>
  <si>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</si>
  <si>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</si>
  <si>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</si>
  <si>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</si>
  <si>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 bevétele</t>
  </si>
  <si>
    <t>Alkalmazott kártérítése és egyéb térítése</t>
  </si>
  <si>
    <t>Egyéb saját bevétel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</si>
  <si>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</si>
  <si>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</si>
  <si>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</si>
  <si>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immat.javak ÁFÁ-ja</t>
  </si>
  <si>
    <t>ÁFA-bevételek, -visszatérülések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</si>
  <si>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</si>
  <si>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</si>
  <si>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</si>
  <si>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Hozam-és kamatbevételek összesen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</si>
  <si>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</si>
  <si>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</si>
  <si>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</si>
  <si>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külföldről</t>
  </si>
  <si>
    <t>Működési célú pénzeszközátvétel EU költségvetésből</t>
  </si>
  <si>
    <t>Garancia- és kezességvállalásból származó megtérülések államháztartáson kívülről</t>
  </si>
  <si>
    <t>Működési célú pénzeszközátvétel államháztartáson kívülről</t>
  </si>
  <si>
    <t>INTÉZMÉNYI MŰKÖDÉSI BEVÉTELEK ÖSSZESEN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</si>
  <si>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</si>
  <si>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</si>
  <si>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</si>
  <si>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</si>
  <si>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</si>
  <si>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</si>
  <si>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</si>
  <si>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</si>
  <si>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</si>
  <si>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</t>
  </si>
  <si>
    <t>Osztalék-és hozambevétel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</si>
  <si>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</si>
  <si>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</si>
  <si>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</si>
  <si>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</si>
  <si>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</si>
  <si>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</si>
  <si>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</si>
  <si>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</si>
  <si>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</si>
  <si>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Felhalmozási célú pénzeszközátvétel államháztartáson kívülről</t>
  </si>
  <si>
    <t xml:space="preserve">             -Víz, szennyvízhozzájárulás</t>
  </si>
  <si>
    <t>Helyi önkormányzatok sajátos bevételeinek részletezése</t>
  </si>
  <si>
    <t>Illetékek</t>
  </si>
  <si>
    <t>Idegenforgalmi adó tartózkodás után</t>
  </si>
  <si>
    <t>Iparűzési adó állandó jelleggel végzett iparűzési tevékenység után</t>
  </si>
  <si>
    <t>Iparűzési adó ideiglenes jelleggel végzett iparűzési tevékenység után</t>
  </si>
  <si>
    <t>Helyi adók összesen</t>
  </si>
  <si>
    <t>Pótlékok, bírságok</t>
  </si>
  <si>
    <t>Személyi jövedelemadó helyben maradó része</t>
  </si>
  <si>
    <t>Jóvedelemkülönbség mérséklése</t>
  </si>
  <si>
    <t>Gépjárműadó</t>
  </si>
  <si>
    <t>Átengedett egyéb központi adók</t>
  </si>
  <si>
    <t>Átengedett központi adók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</si>
  <si>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</si>
  <si>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</si>
  <si>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</si>
  <si>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</si>
  <si>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</si>
  <si>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</si>
  <si>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</t>
  </si>
  <si>
    <t>Önkormányzati lakások értékesítése</t>
  </si>
  <si>
    <t>Önkormányzati lakótelek értékesítés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</si>
  <si>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</si>
  <si>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</si>
  <si>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</si>
  <si>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</si>
  <si>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</si>
  <si>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Önkormányzatok sajátos felhalmozási és tőke bevételei</t>
  </si>
  <si>
    <t>Normatív hozzájárulás</t>
  </si>
  <si>
    <t>-lakosságszámhoz kötött</t>
  </si>
  <si>
    <t>-feladatmutatóhoz kötött</t>
  </si>
  <si>
    <t>Központosított előirányzatok</t>
  </si>
  <si>
    <t>Állami támogatás a tartósan fizetésképtelen helyzetbe került helyi önkormányzatok</t>
  </si>
  <si>
    <t>Működésképtelen önkormányzatok egyéb támogatása</t>
  </si>
  <si>
    <t>A helyi önkormányzatok működőképességeének megőrzését szolgáló kiegészítő támogatás</t>
  </si>
  <si>
    <t>Kiegészítő támogatás egyes közoktatási feladatokhoz</t>
  </si>
  <si>
    <t>Kiegészítő támogatás egyes szociális feladatokhoz</t>
  </si>
  <si>
    <t>Helyi önkormányzati hivatásos tűzoltóságok támogatása</t>
  </si>
  <si>
    <t>Normatív kötött felhasználású támogatások</t>
  </si>
  <si>
    <t>Címzett támogatás</t>
  </si>
  <si>
    <t>Céltámogatás</t>
  </si>
  <si>
    <t>A helyi önkormányzatok fejlesztési és vis maior feladatainak támogatása</t>
  </si>
  <si>
    <t>CÉDE</t>
  </si>
  <si>
    <t>Egyéb központi támogatás</t>
  </si>
  <si>
    <t>Önkormányzat költségvetési támogatása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</si>
  <si>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</si>
  <si>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</si>
  <si>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</si>
  <si>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</si>
  <si>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</si>
  <si>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</si>
  <si>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</si>
  <si>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</si>
  <si>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</si>
  <si>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</si>
  <si>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</si>
  <si>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</si>
  <si>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</si>
  <si>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</si>
  <si>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          -Előző évi pénzmaradvány működésre</t>
  </si>
  <si>
    <t xml:space="preserve">          -Előző évi pénzmaradvány felhalmozási célra</t>
  </si>
  <si>
    <t>Önkormányzatok által folyósított ellátások részletezése</t>
  </si>
  <si>
    <t>Sor-szám</t>
  </si>
  <si>
    <t>Teljesítés</t>
  </si>
  <si>
    <t>előirányzat</t>
  </si>
  <si>
    <t xml:space="preserve">Rendszeres szociális segély az Szt. 37/B.§ (1) bek. b-c) pontok szerint </t>
  </si>
  <si>
    <t>01</t>
  </si>
  <si>
    <t>Rendszeres szociális segély az Szt. 37/B.§ (1) bek. d) pont szerint</t>
  </si>
  <si>
    <t>02</t>
  </si>
  <si>
    <t>Rendszeres szociális segély egészségkárosodott személyek részére Szt. 37/B. § (1) bek. a) pont</t>
  </si>
  <si>
    <t>03</t>
  </si>
  <si>
    <t xml:space="preserve">Önkormányzat által folyósított ellátás kereső tevékenység mellett Szt. 37/E. § (1) bek. </t>
  </si>
  <si>
    <t>04</t>
  </si>
  <si>
    <t>Rendelkezésre állási támogatás Szt. 37.§ (1) bek.</t>
  </si>
  <si>
    <t>05</t>
  </si>
  <si>
    <t>Közcélú munka Szt. 36.§</t>
  </si>
  <si>
    <t>06</t>
  </si>
  <si>
    <t>Idõskorúak járadéka Szt. 32/B.§ (1) bek.</t>
  </si>
  <si>
    <t>07</t>
  </si>
  <si>
    <t xml:space="preserve">Lakásfenntartási támogatás (normatív) Szt. 38. § (1) bek. a) pont </t>
  </si>
  <si>
    <t>08</t>
  </si>
  <si>
    <t>09</t>
  </si>
  <si>
    <t>10</t>
  </si>
  <si>
    <t>11</t>
  </si>
  <si>
    <t>Ápolási díj  (normatív) Szt. 41.§ (1) bek. 43/A. §  (1) és (4) bek.</t>
  </si>
  <si>
    <t>12</t>
  </si>
  <si>
    <t xml:space="preserve">Ápolási díj (helyi megállapítás)  Szt.43/B. §  </t>
  </si>
  <si>
    <t>13</t>
  </si>
  <si>
    <t>Átmeneti segély Szt. 45.§</t>
  </si>
  <si>
    <t>14</t>
  </si>
  <si>
    <t>Temetési segély Szt. 46.§</t>
  </si>
  <si>
    <t>15</t>
  </si>
  <si>
    <t xml:space="preserve">Rendszeres gyermekvédelmi kedvezményben részesülők pénzbeli támogatása Gyvt. 20/A.§ </t>
  </si>
  <si>
    <t>16</t>
  </si>
  <si>
    <t>Kiegészítő gyermekvédelmi támogatás és a kiegészítő gyermekvédelmi támogatás pótléka Gyvt. 20/B.§</t>
  </si>
  <si>
    <t>17</t>
  </si>
  <si>
    <t>Óvodáztatási támogatás Gyvt. 20/C. §</t>
  </si>
  <si>
    <t>18</t>
  </si>
  <si>
    <t xml:space="preserve">Rendkívüli gyermekvédelmi támogatás (helyi megállapítás) Gyvt. 21.§ </t>
  </si>
  <si>
    <t>19</t>
  </si>
  <si>
    <t>20</t>
  </si>
  <si>
    <t>Köztemetés Szt. 48.§</t>
  </si>
  <si>
    <t xml:space="preserve">Közgyógyellátás Szt. 49.§ </t>
  </si>
  <si>
    <t>Rászorultságtól függõ pénzbeli szociális, gyermekvédelmi ellátások összesen</t>
  </si>
  <si>
    <t>Természetben nyújtott szociális ellátások összesen</t>
  </si>
  <si>
    <t>Önkormányzatok által folyósított ellátások összesen</t>
  </si>
  <si>
    <t>Egyéb, az önkormányzat rendeletében megállapított juttatás: Bursa</t>
  </si>
  <si>
    <t>Egyéb rászorultságtól függő ellátás</t>
  </si>
  <si>
    <r>
      <t xml:space="preserve">Egyéb, az önkormányzat rendeletében megállapított juttatás: </t>
    </r>
    <r>
      <rPr>
        <b/>
        <sz val="9"/>
        <rFont val="Book Antiqua"/>
        <family val="1"/>
      </rPr>
      <t>Bursa</t>
    </r>
  </si>
  <si>
    <r>
      <t xml:space="preserve">Egyéb, az önkormányzat rendeletében megállapított juttatás: </t>
    </r>
    <r>
      <rPr>
        <b/>
        <sz val="9"/>
        <rFont val="Book Antiqua"/>
        <family val="1"/>
      </rPr>
      <t>Iskolatej</t>
    </r>
  </si>
  <si>
    <r>
      <t xml:space="preserve">Egyéb, az önkormányzat rendeletében megállapított juttatás: </t>
    </r>
    <r>
      <rPr>
        <b/>
        <sz val="9"/>
        <rFont val="Book Antiqua"/>
        <family val="1"/>
      </rPr>
      <t>Lakbértámogatás</t>
    </r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</si>
  <si>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</si>
  <si>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</si>
  <si>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</si>
  <si>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</si>
  <si>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</si>
  <si>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</si>
  <si>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</si>
  <si>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</si>
  <si>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</si>
  <si>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</si>
  <si>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</si>
  <si>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</si>
  <si>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</si>
  <si>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</si>
  <si>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</si>
  <si>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Beruházások, felújítás</t>
  </si>
  <si>
    <t>Ft-ban</t>
  </si>
  <si>
    <t xml:space="preserve">Évek </t>
  </si>
  <si>
    <t>ÖNHIKI</t>
  </si>
  <si>
    <t>TEKI</t>
  </si>
  <si>
    <t>e Ft-ban</t>
  </si>
  <si>
    <t xml:space="preserve">Támogatásértékű működési bevétel helyi önkormányzatoktól </t>
  </si>
  <si>
    <t>Tartós tulajdoni részesedést jelentő befektetések</t>
  </si>
  <si>
    <t xml:space="preserve">eFt-ban </t>
  </si>
  <si>
    <t>Működési célú támogatási kölcsön visszatérülése ÁHT-n kívülről</t>
  </si>
  <si>
    <t>Felhalmozási célú támogatási kölcsön visszatérülése ÁHT-n kívülről</t>
  </si>
  <si>
    <t>Támogatási kölcsönök visszatérülése, igénybevétele ÁHT-n kívülről</t>
  </si>
  <si>
    <t>eFt-ban</t>
  </si>
  <si>
    <t>Támogatások, támogatásértékű kiadások</t>
  </si>
  <si>
    <t>Támogatásértékű működési kiadás összesen</t>
  </si>
  <si>
    <t>Támogatásértékű felhalmozási kiadás összesen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</si>
  <si>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</si>
  <si>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</si>
  <si>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alapnak</t>
  </si>
  <si>
    <t>Támogatásértékű működési kiadás elkülönített állami pénzalapnak</t>
  </si>
  <si>
    <t xml:space="preserve">                             Hitelállomány kimutatása</t>
  </si>
  <si>
    <t>Felvett hitel megnevezése</t>
  </si>
  <si>
    <t>Hitelszerződés</t>
  </si>
  <si>
    <t xml:space="preserve">Felvett hitel </t>
  </si>
  <si>
    <t xml:space="preserve">Hitelszerződés lejárati ideje </t>
  </si>
  <si>
    <t>kötés ideje</t>
  </si>
  <si>
    <t>összege</t>
  </si>
  <si>
    <t>Törlesztés határideje</t>
  </si>
  <si>
    <t>Törlesztés összege Ft</t>
  </si>
  <si>
    <t xml:space="preserve">Teljesítés </t>
  </si>
  <si>
    <t>Év</t>
  </si>
  <si>
    <t>Földterület értékesítés</t>
  </si>
  <si>
    <t>Egyéb vagyoni értékű jog értékesítése</t>
  </si>
  <si>
    <t>Egyéb önkormányzati vagyon üzemeltetése</t>
  </si>
  <si>
    <t>Összesen:</t>
  </si>
  <si>
    <t>12.számú függelék</t>
  </si>
  <si>
    <t xml:space="preserve"> </t>
  </si>
  <si>
    <t>Ezer forintban</t>
  </si>
  <si>
    <t>Sorszám</t>
  </si>
  <si>
    <t>I. Működési bevételek és kiadások</t>
  </si>
  <si>
    <t>Intézményi működési bevételek  (levonva a felhalmozási áfa-visszatérülések, ért. tárgyi eszk., imm. jav. áfája, műk.célú pénzeszköz átvétel államháztartáson kívülről)</t>
  </si>
  <si>
    <t>Önkormányzatok költségvetési támogatása és átengedett személyi jövedelemadó bevétele</t>
  </si>
  <si>
    <t>Támogatásértékű működési bevétel</t>
  </si>
  <si>
    <t>Továbbadási (lebonyolítási) célú működési bevétel</t>
  </si>
  <si>
    <t>Müködési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</si>
  <si>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</si>
  <si>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</si>
  <si>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</si>
  <si>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 (01+…+10)</t>
  </si>
  <si>
    <t>Személyi juttatások</t>
  </si>
  <si>
    <t>Munkaadókat terhelő járulékok</t>
  </si>
  <si>
    <t xml:space="preserve">Dologi kiadások és egyéb folyó kiadások (levonva az ért. tárgyi eszk., imm. javak utáni áfa befizetés és kamatkifiz.) </t>
  </si>
  <si>
    <t>Müködési célú pénzeszközátadás, egyéb támogatás</t>
  </si>
  <si>
    <t>Támogatásértékű működési kiadás</t>
  </si>
  <si>
    <t>Továbbadási (lebonyolítási) célú működési kiadás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</si>
  <si>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</si>
  <si>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</si>
  <si>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</si>
  <si>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</si>
  <si>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</si>
  <si>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</si>
  <si>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 (12+…+23)</t>
  </si>
  <si>
    <t>II. Felhalmozási célú bevételek és kiadások</t>
  </si>
  <si>
    <t>Önkormányzatok felhalmozási és tőke jellegű bevételei (levonva a felhalmozási célú pénzeszközátvétel államháztartáson kívülről)</t>
  </si>
  <si>
    <t>Fejlesztési célú támogatások</t>
  </si>
  <si>
    <t>Felhalmozási célú pénzeszközátvétel államháztartáson kív.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</si>
  <si>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</si>
  <si>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</si>
  <si>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</si>
  <si>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 immateriális javak áfája</t>
  </si>
  <si>
    <t>Felhalmozási célú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</si>
  <si>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</si>
  <si>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</si>
  <si>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</si>
  <si>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>Felhalmozási célú bevételek összesen (25+…+36)</t>
  </si>
  <si>
    <t>Felhalmozási kiadások (áfával együtt)</t>
  </si>
  <si>
    <t>Felújítási kiadások (áfával együtt)</t>
  </si>
  <si>
    <t>Értékesített tárgyi eszközök, immat. javak utáni áfa-befizetés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</si>
  <si>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</si>
  <si>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</si>
  <si>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</si>
  <si>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</si>
  <si>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</si>
  <si>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</si>
  <si>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</si>
  <si>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 (38+…+48)</t>
  </si>
  <si>
    <t>Önkormányzat bevételei összesen (11+37)</t>
  </si>
  <si>
    <t>Önkormányzat kiadásai összesen (24+49)</t>
  </si>
  <si>
    <t>Bevételek megnevezése</t>
  </si>
  <si>
    <t>Módosítás  05.14.</t>
  </si>
  <si>
    <t>Működési</t>
  </si>
  <si>
    <t>Felhalm.</t>
  </si>
  <si>
    <t>teljesítés</t>
  </si>
  <si>
    <t>Polgármesteri Hivatal (Igazgatás)</t>
  </si>
  <si>
    <t>04.24.</t>
  </si>
  <si>
    <t>05.14.</t>
  </si>
  <si>
    <t>ÁFA visszatérülés</t>
  </si>
  <si>
    <t>Kiszámlázott termékek ÁFA-ja</t>
  </si>
  <si>
    <t>Értékesített tárgyi eszközök ÁFA-ja</t>
  </si>
  <si>
    <t>Kamat (működési)</t>
  </si>
  <si>
    <t>Működési bevételek összesen:</t>
  </si>
  <si>
    <t>Működési tám. önkormányzattól</t>
  </si>
  <si>
    <t>Működési tám. TKT-tól</t>
  </si>
  <si>
    <t>Kölcsön visszatérülés(felhalm.)</t>
  </si>
  <si>
    <t xml:space="preserve">ebből működési célú  </t>
  </si>
  <si>
    <t>ebből felhamozási célú</t>
  </si>
  <si>
    <t>Polgármesteri Hivatal bevételek összesen:</t>
  </si>
  <si>
    <t>Kiadások megnevezése</t>
  </si>
  <si>
    <t>Személyi kiadások</t>
  </si>
  <si>
    <t>Folyó kiadások</t>
  </si>
  <si>
    <t>Támogatások</t>
  </si>
  <si>
    <t>Pénzeszköz átadások</t>
  </si>
  <si>
    <t>Működési célú kiadások</t>
  </si>
  <si>
    <t>Felújítás</t>
  </si>
  <si>
    <t>Felhalmozási célú kiadások</t>
  </si>
  <si>
    <t>Átlaglétszám (fő)</t>
  </si>
  <si>
    <t>Üres álláshely</t>
  </si>
  <si>
    <t>Polgármesteri Hivatal kiadások összesen:</t>
  </si>
  <si>
    <t>2.oldal  ezer Ft-ban</t>
  </si>
  <si>
    <t>4.számú melléklet</t>
  </si>
  <si>
    <t xml:space="preserve">Letenye Város Önkormányzat 2009. évi költségvetési bevételek-kiadások </t>
  </si>
  <si>
    <t>Gyámhivatal</t>
  </si>
  <si>
    <t xml:space="preserve"> Gyámhivatal</t>
  </si>
  <si>
    <t>Gyámhivatal bevételek összesen:</t>
  </si>
  <si>
    <t>Gyámhivatal kiadások összesen:</t>
  </si>
  <si>
    <t>3.oldal ezer Ft-ban</t>
  </si>
  <si>
    <t>5.számú melléklet</t>
  </si>
  <si>
    <t>Építés Hatóság</t>
  </si>
  <si>
    <t xml:space="preserve"> Építési Hatóság</t>
  </si>
  <si>
    <t>Építési Hatóság bevételek összesen:</t>
  </si>
  <si>
    <t>Építési Hatóság</t>
  </si>
  <si>
    <t>Építési Hatóság  kiadások összesen:</t>
  </si>
  <si>
    <t>4.oldal ezer Ft-ban</t>
  </si>
  <si>
    <t>6.számú melléklet</t>
  </si>
  <si>
    <t>Okmányiroda</t>
  </si>
  <si>
    <t>Okmányiroda bevételek összesen:</t>
  </si>
  <si>
    <t>Okmányiroda  kiadások összesen:</t>
  </si>
  <si>
    <t>Cigány Kisebbségi Önkormányzat</t>
  </si>
  <si>
    <t>Központosított állami támogatás</t>
  </si>
  <si>
    <t>Kölcsön visszatérülés</t>
  </si>
  <si>
    <t>Cigány Kisebbségi Önkormányzat bevételek összesen:</t>
  </si>
  <si>
    <t>Cigány Kisebbségi Önkormányzat kiadások összesen:</t>
  </si>
  <si>
    <t>Horvát Kisebbségi Önkormányzat</t>
  </si>
  <si>
    <t>Horvát Kisebbségi Önkormányzat bevételek összesen:</t>
  </si>
  <si>
    <t>Horvát Kisebbségi Önkormányzat kiadások összesen:</t>
  </si>
  <si>
    <t>Német Kisebbségi Önkormányzat</t>
  </si>
  <si>
    <t>Német Kisebbségi Önkormányzat bevételek összesen:</t>
  </si>
  <si>
    <t>Német Kisebbségi Önkormányzat kiadások összesen:</t>
  </si>
  <si>
    <t>Városi Óvoda</t>
  </si>
  <si>
    <t>Városi Óvoda bevételek összesen:</t>
  </si>
  <si>
    <t>ebből étkeztetésen</t>
  </si>
  <si>
    <t>ebből óvodai nevelésen</t>
  </si>
  <si>
    <t>Városi Óvoda kiadások összesen:</t>
  </si>
  <si>
    <t>Andrássy Gyula Általános Iskola</t>
  </si>
  <si>
    <t>Andrássy Gyula Ált.Iskola</t>
  </si>
  <si>
    <t>Andrássy Gyula Ált.Iskola bevételek összesen:</t>
  </si>
  <si>
    <t>ebből napközi</t>
  </si>
  <si>
    <t>ebből pedagógiai szakszolgálaton</t>
  </si>
  <si>
    <t>ebből iskolai oktatáson</t>
  </si>
  <si>
    <t>Andrássy Gyula Ált.Iskola kiadások összesen:</t>
  </si>
  <si>
    <t>Letenye Város Alapfokú Művészetoktatási Intézménye</t>
  </si>
  <si>
    <t>Alapfokú Művészetoktatási Intézmény</t>
  </si>
  <si>
    <t>Alapfokú Művészetokt. Intézmény bevételek összesen:</t>
  </si>
  <si>
    <t>Alapfokú Művészetokt. Intézmény kiadások összesen:</t>
  </si>
  <si>
    <t>Fáklya Művelődési Ház és Könyvtár</t>
  </si>
  <si>
    <t>Fáklya Műv. Ház és Könyvtár</t>
  </si>
  <si>
    <t>Fáklya Műv.Ház és Könyvtár bevételek összesen:</t>
  </si>
  <si>
    <t>ebből Műv.Ház</t>
  </si>
  <si>
    <t>ebből Könyvtár</t>
  </si>
  <si>
    <t>Fáklya Műv.Ház és Könyvtár kiadások összesen:</t>
  </si>
  <si>
    <t>Gondozási Központ</t>
  </si>
  <si>
    <t>Gondozási Központ  bevételek összesen:</t>
  </si>
  <si>
    <t>ebből átmeneti elhelyezésen</t>
  </si>
  <si>
    <t>ebből házi segítségnyújtáson</t>
  </si>
  <si>
    <t>ebből szociális étkeztetésen</t>
  </si>
  <si>
    <t>ebből nappali ellátáson</t>
  </si>
  <si>
    <t>Gondozási Központ kiadások összesen:</t>
  </si>
  <si>
    <t>Önkormányzati Hivatásos Tűzoltóság</t>
  </si>
  <si>
    <t>Védőnői szolgálat</t>
  </si>
  <si>
    <t>Anya, gyermek és családvédelmi feladatok</t>
  </si>
  <si>
    <t>Védőnői Szolgálat</t>
  </si>
  <si>
    <t>Védőnői Szolgálat kiadások összesen:</t>
  </si>
  <si>
    <t>Működési támogatás</t>
  </si>
  <si>
    <t>Átvett pézeszköz működési</t>
  </si>
  <si>
    <t xml:space="preserve">Módosítás  </t>
  </si>
  <si>
    <t xml:space="preserve">Letenye Város Önkormányzat 2010. évi költségvetési bevételek-kiadások </t>
  </si>
  <si>
    <t xml:space="preserve">Polgármesteri Hivatal </t>
  </si>
  <si>
    <t xml:space="preserve">Módosítás </t>
  </si>
  <si>
    <t>Működési állami támogatás</t>
  </si>
  <si>
    <t>Működési pénzeszköz átvétel</t>
  </si>
  <si>
    <t>Működési ÁFA visszatérülés</t>
  </si>
  <si>
    <t>Kiszámlázott termékek és szolg. ÁFA-ja</t>
  </si>
  <si>
    <t>Felhalm. kiadáshoz kapcs.ÁFA visszatérülés</t>
  </si>
  <si>
    <t>Értékesített tárgyi eszk.imm.javak ÁFA-ja</t>
  </si>
  <si>
    <t>Felhalmozási kamat bevétel</t>
  </si>
  <si>
    <t>Működési kamat bevétel</t>
  </si>
  <si>
    <t>Intézményi működési bevételek összesen:</t>
  </si>
  <si>
    <t>Önkormányzat sajátos működési bevételei</t>
  </si>
  <si>
    <t>Idegenforgalmi adó</t>
  </si>
  <si>
    <t>Iparűzési adó ideiglenes jelleggel</t>
  </si>
  <si>
    <t>Iparűzési adó állandó jelleggel</t>
  </si>
  <si>
    <t>Pótlék, bírság</t>
  </si>
  <si>
    <t>SZJA helyben maradó része</t>
  </si>
  <si>
    <t>Jövedelemkülönbség mérséklése</t>
  </si>
  <si>
    <t>Bérlakások lakbére</t>
  </si>
  <si>
    <t>Helyszíni bírság</t>
  </si>
  <si>
    <t>Közműfejlesztési hozzájárulás</t>
  </si>
  <si>
    <t>Önkormányzat sajátos működési bevételei összesen:</t>
  </si>
  <si>
    <t>Önkormányzat költségvetési támogatásai</t>
  </si>
  <si>
    <t>Normatív állami hj.lakosságszámhoz kötött</t>
  </si>
  <si>
    <t>Normatív állami hj. feladatmutatóhoz kötött</t>
  </si>
  <si>
    <t>Központosított állami támogatások</t>
  </si>
  <si>
    <t>Működésképtelen önk. egyéb támogatása</t>
  </si>
  <si>
    <t>Kiegészítő támogatás közoktatási feladatokhoz</t>
  </si>
  <si>
    <t>Helyi önkormányzati hivatásos tűzoltóság támogatása</t>
  </si>
  <si>
    <t>Címzett fejlesztési célú támogatás</t>
  </si>
  <si>
    <t>Céltámogatás fejlesztési</t>
  </si>
  <si>
    <t>Területi kiegy.támogatás (TEKI)</t>
  </si>
  <si>
    <t>Céljellegű decentrralizált támogatás (CÉDE)</t>
  </si>
  <si>
    <t>Önkormányzat költségvetési támogatásai összesen:</t>
  </si>
  <si>
    <t>Felhalmozási és tőkejellegű bevételek</t>
  </si>
  <si>
    <t>Ingatlanok értékesítése</t>
  </si>
  <si>
    <t>Gép, berendezés, felszerelés értékesítése</t>
  </si>
  <si>
    <t>Tárgyi eszközök, immateriális javak értékesítése összesen</t>
  </si>
  <si>
    <t>Egyéb önkormányzati vagyon bérbeadása</t>
  </si>
  <si>
    <t>Önkormányzat sajátos felhalmozási és tőkejellegű bevételi</t>
  </si>
  <si>
    <t>Államkötvények, értékpapírok értékesítése</t>
  </si>
  <si>
    <t>Felhalmozási és tőkejellegű bevételek összesen:</t>
  </si>
  <si>
    <t>Támogatások, átvett pénzeszközök</t>
  </si>
  <si>
    <t>Működési célú támogatások</t>
  </si>
  <si>
    <t>Működési célú támogatás összesen:</t>
  </si>
  <si>
    <t>Működési célú átvett pénzeszközök</t>
  </si>
  <si>
    <t>Átvett pénzeszk.működésre összesen:</t>
  </si>
  <si>
    <t>Beruházási célú támogatás</t>
  </si>
  <si>
    <t>Támogatás beruházási összesen:</t>
  </si>
  <si>
    <t>Támogatás felújítási összesen:</t>
  </si>
  <si>
    <t>Átvett pénzeszközök beruházási célra</t>
  </si>
  <si>
    <t>Beruházási pénzeszk.átvét.összesen:</t>
  </si>
  <si>
    <t>Átvett pénzeszközök felújítási célra</t>
  </si>
  <si>
    <t>Felújítási pénzeszk.átvét.összesen:</t>
  </si>
  <si>
    <t>Működési célú kölcsön visszatérülése</t>
  </si>
  <si>
    <t>Felhalmozási célú kölcsön visszatérülése</t>
  </si>
  <si>
    <t>Kölcsön visszatérülés összesen:</t>
  </si>
  <si>
    <t>Működési célú rövid lejáratú hitelek</t>
  </si>
  <si>
    <t>Felhalmozási célú hitelek felvétele</t>
  </si>
  <si>
    <t>Előző évi pénzmaradvány működési célra</t>
  </si>
  <si>
    <t>Előző évi pénzmaradvány felhalmozási célra</t>
  </si>
  <si>
    <t>Előző évi pézmaradvány összesen:</t>
  </si>
  <si>
    <t>Önkormányzat bevételek összesen:</t>
  </si>
  <si>
    <t>Működési kiadások</t>
  </si>
  <si>
    <t>Társadalom és szoc.pol.támogatás</t>
  </si>
  <si>
    <t>Támogatások működésre</t>
  </si>
  <si>
    <t>Pénzeszköz átadás működésre</t>
  </si>
  <si>
    <t>Tartalék</t>
  </si>
  <si>
    <t>Beruházási támogatás</t>
  </si>
  <si>
    <t xml:space="preserve">Felújítási támogatás </t>
  </si>
  <si>
    <t>Beruházási pénzeszk.átadás</t>
  </si>
  <si>
    <t>Felújítási pénzeszk.átadás</t>
  </si>
  <si>
    <t>Felhalmozási tartalék</t>
  </si>
  <si>
    <t>Önkormányzati kiadások összesen:</t>
  </si>
  <si>
    <t>Pénzügyi műveletek</t>
  </si>
  <si>
    <t>Működési hiány (likvid hitel felvétel)</t>
  </si>
  <si>
    <t>Rövid lejáratú működési hiteltörlesztés</t>
  </si>
  <si>
    <t>Fejlesztési célú hiteltörlesztés</t>
  </si>
  <si>
    <t>Finanszírozási kiadások összesen</t>
  </si>
  <si>
    <t>Bevételek és kiadások egyenlege</t>
  </si>
  <si>
    <t xml:space="preserve">Eredeti </t>
  </si>
  <si>
    <t>Önkormányzat költségvetési bevételek összesen:</t>
  </si>
  <si>
    <t>Önkormányzat költségvetési kiadások összesen:</t>
  </si>
  <si>
    <t>Az önkormányzatot megillető normatív hozzájárulások összege</t>
  </si>
  <si>
    <t>Támogatási jogcím</t>
  </si>
  <si>
    <t>Mennyiségi egység</t>
  </si>
  <si>
    <t>Mutató</t>
  </si>
  <si>
    <t>Fajlagos</t>
  </si>
  <si>
    <t>Összeg (Ft)</t>
  </si>
  <si>
    <t>A helyi önkormánzatok normatív hozzájárulásai (3.sz.melléklet)</t>
  </si>
  <si>
    <t>1. Települési önkormányzatok feladatai</t>
  </si>
  <si>
    <t>fő</t>
  </si>
  <si>
    <t xml:space="preserve">Murarátka Község Önkormányzat 2010. évi költségvetési bevételek-kiadások </t>
  </si>
  <si>
    <t>V. Pénzmaradvány</t>
  </si>
  <si>
    <t>Kistolmács Község Önkormányzat több éves kihatással járó feladatai</t>
  </si>
  <si>
    <t>-Igazgatási költséghozzájárulás</t>
  </si>
  <si>
    <t>Önkéntes tűzoltóság támogatása</t>
  </si>
  <si>
    <t>Zala volán támogatása</t>
  </si>
  <si>
    <t>Gyermekvédelmi kedvezmény támogatása</t>
  </si>
  <si>
    <t>Közlekedési támogatás</t>
  </si>
  <si>
    <t>óvodáztatási támogatás</t>
  </si>
  <si>
    <t xml:space="preserve">Kistolmács Község Önkormányzat 2010. évi költségvetési bevételek-kiadások </t>
  </si>
  <si>
    <t>Kistolmács Község Önkormányzat létszámadatai</t>
  </si>
  <si>
    <t>Falugondnoki Szolgálat</t>
  </si>
  <si>
    <t xml:space="preserve">    7.b A társadalmi-gazdasági és infrastrukturális szempontból elmaradott</t>
  </si>
  <si>
    <t>8. Üdülőhelyi feladatok</t>
  </si>
  <si>
    <t>idegenforg.adóforint</t>
  </si>
  <si>
    <t>11. Falugondnoki vagy tanyagondnoki szolgáltatás</t>
  </si>
  <si>
    <t>működési hó</t>
  </si>
  <si>
    <t xml:space="preserve">                    5. számú melléklet</t>
  </si>
  <si>
    <t xml:space="preserve">    A települési önkormányzatok jövedelemdiff. mérséklése (előző évi)</t>
  </si>
  <si>
    <t xml:space="preserve">                                                              Összesen:</t>
  </si>
  <si>
    <t>Kistolmács Község Önkormányzata 2011.évi költségvetési bevételek összesítése</t>
  </si>
  <si>
    <t>Kistolmács Község Önkormányzata 2011.évi költségvetési kiadások összesítése</t>
  </si>
  <si>
    <t>Kistolmács Község Önkormányzat 2011. évi mérlege</t>
  </si>
  <si>
    <t>Rövid és hosszú távú közmunka/közcélú munka támogatása</t>
  </si>
  <si>
    <t>Mozgókönyvtári támogatás</t>
  </si>
  <si>
    <t>NYDOP "Vizek hátán,dombok ölén…"támogatás kilátó építéséhez</t>
  </si>
  <si>
    <t>8.számú melléklet</t>
  </si>
  <si>
    <t>9.számú melléklet</t>
  </si>
  <si>
    <t xml:space="preserve">Kistolmács Község Önkormányzat 2011. évi költségvetési bevételek-kiadások </t>
  </si>
  <si>
    <t>10.számú melléklet</t>
  </si>
  <si>
    <t>1. számú melléklet</t>
  </si>
  <si>
    <t>3. számú melléklet</t>
  </si>
  <si>
    <t>6. számú melléklet</t>
  </si>
  <si>
    <t>7. számú melléklet</t>
  </si>
  <si>
    <t>11. számú melléklet</t>
  </si>
  <si>
    <t>12. számú melléklet</t>
  </si>
  <si>
    <t>Előre nem látható feladatok kiadásai</t>
  </si>
  <si>
    <t>NYDOP "Vizek hátán, dombok ölén…" kilátó építéséhez támogatás</t>
  </si>
  <si>
    <t xml:space="preserve">                                                                  Kistolmács Község Önkormányzat 2011. évi felhalmozási bevételeinek és kiadásainak</t>
  </si>
  <si>
    <t>13.számú melléklet</t>
  </si>
  <si>
    <t>NYDOP "Vizek hátán,dombok ölén…"kilátó építés</t>
  </si>
  <si>
    <t>Ingatlanok vásárlása</t>
  </si>
  <si>
    <t xml:space="preserve">                                                                 Kistolmács Község Önkormányzat 2011. évi felhalmozási bevételeinek és kiadásainak</t>
  </si>
  <si>
    <t>14. számú melléklet</t>
  </si>
  <si>
    <t>15. számú melléklet</t>
  </si>
  <si>
    <t>Felhalmozási célú .pénzeszk.átadás</t>
  </si>
  <si>
    <t>16. számú melléklet</t>
  </si>
  <si>
    <t>2011.évre</t>
  </si>
  <si>
    <t>2012. évre</t>
  </si>
  <si>
    <t>2013.  évre</t>
  </si>
  <si>
    <t>17. számú melléklet</t>
  </si>
  <si>
    <t>18. számú melléklet</t>
  </si>
  <si>
    <t>2011. év</t>
  </si>
  <si>
    <t>19. számú melléklet</t>
  </si>
  <si>
    <t>Közcélú foglalkoztatottak</t>
  </si>
  <si>
    <t xml:space="preserve">A működési és fejlesztési célú bevételek és kiadások 2011-2012-2013. évi alakulását  külön bemutató mérleg </t>
  </si>
  <si>
    <t>-NYDOP 2.2.1/C-2008-2012 "Vizek hátán…"</t>
  </si>
  <si>
    <t xml:space="preserve">9. Pénzbeli szociális juttatások </t>
  </si>
  <si>
    <t xml:space="preserve">    A települési önkormányzatok jövedelemdiff. mérséklése </t>
  </si>
  <si>
    <t>2. számú melléklet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</si>
</sst>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#,##0\ &quot;Ft&quot;"/>
    <numFmt numFmtId="166" formatCode="[$-40E]yyyy\.\ mmmm\ d\."/>
    <numFmt numFmtId="167" formatCode="&quot;H-&quot;0000"/>
    <numFmt numFmtId="168" formatCode="#,##0.00_ ;\-#,##0.00\ "/>
    <numFmt numFmtId="169" formatCode="#,##0_ ;\-#,##0\ "/>
    <numFmt numFmtId="170" formatCode="#,##0.0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</numFmts>
  <fonts count="7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i/>
      <sz val="9"/>
      <name val="Book Antiqua"/>
      <family val="1"/>
    </font>
    <font>
      <sz val="11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2"/>
      <name val="Arial CE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Book Antiqua"/>
      <family val="1"/>
    </font>
    <font>
      <b/>
      <sz val="8"/>
      <name val="Book Antiqua"/>
      <family val="1"/>
    </font>
    <font>
      <b/>
      <i/>
      <sz val="9"/>
      <name val="Book Antiqua"/>
      <family val="1"/>
    </font>
    <font>
      <sz val="9"/>
      <name val="Arial"/>
      <family val="0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0" fillId="0" borderId="0" applyFont="0" applyFill="0" applyBorder="0" applyAlignment="0" applyProtection="0"/>
  </cellStyleXfs>
  <cellXfs count="129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right" vertical="center"/>
    </xf>
    <xf numFmtId="49" fontId="1" fillId="0" borderId="23" xfId="0" applyNumberFormat="1" applyFont="1" applyBorder="1" applyAlignment="1">
      <alignment/>
    </xf>
    <xf numFmtId="0" fontId="10" fillId="0" borderId="12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27" xfId="0" applyFont="1" applyBorder="1" applyAlignment="1">
      <alignment horizontal="centerContinuous" vertical="center"/>
    </xf>
    <xf numFmtId="2" fontId="10" fillId="0" borderId="13" xfId="0" applyNumberFormat="1" applyFont="1" applyBorder="1" applyAlignment="1" quotePrefix="1">
      <alignment horizontal="centerContinuous" vertical="center"/>
    </xf>
    <xf numFmtId="0" fontId="10" fillId="0" borderId="14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2" fontId="10" fillId="0" borderId="14" xfId="0" applyNumberFormat="1" applyFont="1" applyBorder="1" applyAlignment="1" quotePrefix="1">
      <alignment horizontal="center" vertical="center"/>
    </xf>
    <xf numFmtId="0" fontId="10" fillId="0" borderId="26" xfId="0" applyFont="1" applyBorder="1" applyAlignment="1">
      <alignment vertical="center" wrapText="1"/>
    </xf>
    <xf numFmtId="0" fontId="10" fillId="0" borderId="29" xfId="0" applyFont="1" applyBorder="1" applyAlignment="1">
      <alignment wrapText="1"/>
    </xf>
    <xf numFmtId="0" fontId="10" fillId="0" borderId="15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31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2" fontId="10" fillId="0" borderId="31" xfId="0" applyNumberFormat="1" applyFont="1" applyBorder="1" applyAlignment="1" quotePrefix="1">
      <alignment horizontal="centerContinuous" vertical="center"/>
    </xf>
    <xf numFmtId="2" fontId="10" fillId="0" borderId="12" xfId="0" applyNumberFormat="1" applyFont="1" applyBorder="1" applyAlignment="1" quotePrefix="1">
      <alignment horizontal="centerContinuous" vertical="center"/>
    </xf>
    <xf numFmtId="2" fontId="10" fillId="0" borderId="33" xfId="0" applyNumberFormat="1" applyFont="1" applyBorder="1" applyAlignment="1" quotePrefix="1">
      <alignment horizontal="centerContinuous" vertical="center"/>
    </xf>
    <xf numFmtId="2" fontId="10" fillId="0" borderId="20" xfId="0" applyNumberFormat="1" applyFont="1" applyBorder="1" applyAlignment="1" quotePrefix="1">
      <alignment horizontal="centerContinuous" vertical="center"/>
    </xf>
    <xf numFmtId="2" fontId="10" fillId="0" borderId="34" xfId="0" applyNumberFormat="1" applyFont="1" applyBorder="1" applyAlignment="1" quotePrefix="1">
      <alignment horizontal="centerContinuous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5" xfId="0" applyFont="1" applyBorder="1" applyAlignment="1">
      <alignment/>
    </xf>
    <xf numFmtId="0" fontId="0" fillId="0" borderId="35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11" fillId="0" borderId="13" xfId="0" applyFont="1" applyBorder="1" applyAlignment="1">
      <alignment/>
    </xf>
    <xf numFmtId="49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3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3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44" xfId="0" applyFont="1" applyBorder="1" applyAlignment="1">
      <alignment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/>
    </xf>
    <xf numFmtId="49" fontId="10" fillId="0" borderId="14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/>
    </xf>
    <xf numFmtId="0" fontId="11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/>
    </xf>
    <xf numFmtId="49" fontId="10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3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9" fontId="1" fillId="33" borderId="23" xfId="0" applyNumberFormat="1" applyFont="1" applyFill="1" applyBorder="1" applyAlignment="1">
      <alignment/>
    </xf>
    <xf numFmtId="49" fontId="1" fillId="33" borderId="25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35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49" fontId="5" fillId="33" borderId="37" xfId="0" applyNumberFormat="1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49" fontId="5" fillId="33" borderId="45" xfId="0" applyNumberFormat="1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44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49" fontId="13" fillId="0" borderId="14" xfId="0" applyNumberFormat="1" applyFont="1" applyBorder="1" applyAlignment="1">
      <alignment/>
    </xf>
    <xf numFmtId="0" fontId="0" fillId="0" borderId="33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11" fillId="0" borderId="50" xfId="0" applyFont="1" applyBorder="1" applyAlignment="1">
      <alignment/>
    </xf>
    <xf numFmtId="49" fontId="10" fillId="0" borderId="51" xfId="0" applyNumberFormat="1" applyFont="1" applyBorder="1" applyAlignment="1">
      <alignment/>
    </xf>
    <xf numFmtId="49" fontId="10" fillId="0" borderId="49" xfId="0" applyNumberFormat="1" applyFont="1" applyBorder="1" applyAlignment="1">
      <alignment/>
    </xf>
    <xf numFmtId="0" fontId="10" fillId="0" borderId="51" xfId="0" applyFont="1" applyBorder="1" applyAlignment="1">
      <alignment/>
    </xf>
    <xf numFmtId="0" fontId="6" fillId="0" borderId="31" xfId="0" applyFont="1" applyBorder="1" applyAlignment="1">
      <alignment/>
    </xf>
    <xf numFmtId="0" fontId="11" fillId="0" borderId="52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50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5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56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1" fillId="0" borderId="38" xfId="0" applyNumberFormat="1" applyFont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0" fillId="0" borderId="20" xfId="0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5" fillId="0" borderId="0" xfId="57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6" fillId="0" borderId="0" xfId="57" applyFont="1">
      <alignment/>
      <protection/>
    </xf>
    <xf numFmtId="0" fontId="15" fillId="0" borderId="0" xfId="57" applyAlignment="1">
      <alignment horizontal="right"/>
      <protection/>
    </xf>
    <xf numFmtId="0" fontId="15" fillId="0" borderId="0" xfId="57" applyBorder="1">
      <alignment/>
      <protection/>
    </xf>
    <xf numFmtId="0" fontId="18" fillId="0" borderId="0" xfId="57" applyFont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9" fillId="0" borderId="0" xfId="57" applyFont="1" applyBorder="1">
      <alignment/>
      <protection/>
    </xf>
    <xf numFmtId="0" fontId="19" fillId="0" borderId="0" xfId="57" applyFont="1" applyBorder="1" applyAlignment="1">
      <alignment horizontal="center"/>
      <protection/>
    </xf>
    <xf numFmtId="0" fontId="15" fillId="0" borderId="0" xfId="57" applyAlignment="1">
      <alignment horizontal="center"/>
      <protection/>
    </xf>
    <xf numFmtId="0" fontId="15" fillId="0" borderId="0" xfId="57" applyBorder="1" applyAlignment="1">
      <alignment horizontal="center"/>
      <protection/>
    </xf>
    <xf numFmtId="0" fontId="6" fillId="0" borderId="0" xfId="57" applyFont="1">
      <alignment/>
      <protection/>
    </xf>
    <xf numFmtId="0" fontId="6" fillId="0" borderId="2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6" fillId="0" borderId="60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10" fillId="0" borderId="34" xfId="57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32" xfId="57" applyFont="1" applyBorder="1">
      <alignment/>
      <protection/>
    </xf>
    <xf numFmtId="0" fontId="10" fillId="0" borderId="31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32" xfId="57" applyFont="1" applyBorder="1" applyAlignment="1">
      <alignment horizontal="center"/>
      <protection/>
    </xf>
    <xf numFmtId="0" fontId="10" fillId="0" borderId="31" xfId="57" applyFont="1" applyBorder="1">
      <alignment/>
      <protection/>
    </xf>
    <xf numFmtId="0" fontId="10" fillId="0" borderId="33" xfId="57" applyFont="1" applyBorder="1">
      <alignment/>
      <protection/>
    </xf>
    <xf numFmtId="0" fontId="10" fillId="0" borderId="24" xfId="57" applyFont="1" applyBorder="1">
      <alignment/>
      <protection/>
    </xf>
    <xf numFmtId="0" fontId="10" fillId="0" borderId="62" xfId="57" applyFont="1" applyBorder="1">
      <alignment/>
      <protection/>
    </xf>
    <xf numFmtId="0" fontId="15" fillId="0" borderId="0" xfId="59">
      <alignment/>
      <protection/>
    </xf>
    <xf numFmtId="0" fontId="15" fillId="0" borderId="0" xfId="59" applyAlignment="1">
      <alignment/>
      <protection/>
    </xf>
    <xf numFmtId="0" fontId="24" fillId="0" borderId="0" xfId="59" applyFont="1" applyAlignment="1">
      <alignment horizontal="center" wrapText="1"/>
      <protection/>
    </xf>
    <xf numFmtId="0" fontId="26" fillId="0" borderId="21" xfId="59" applyFont="1" applyBorder="1" applyAlignment="1">
      <alignment horizontal="center"/>
      <protection/>
    </xf>
    <xf numFmtId="0" fontId="28" fillId="0" borderId="0" xfId="59" applyFont="1">
      <alignment/>
      <protection/>
    </xf>
    <xf numFmtId="0" fontId="26" fillId="0" borderId="51" xfId="59" applyFont="1" applyBorder="1" applyAlignment="1">
      <alignment/>
      <protection/>
    </xf>
    <xf numFmtId="0" fontId="26" fillId="0" borderId="63" xfId="59" applyFont="1" applyBorder="1" applyAlignment="1">
      <alignment/>
      <protection/>
    </xf>
    <xf numFmtId="0" fontId="26" fillId="0" borderId="21" xfId="59" applyFont="1" applyBorder="1" applyAlignment="1">
      <alignment horizontal="right"/>
      <protection/>
    </xf>
    <xf numFmtId="1" fontId="26" fillId="0" borderId="21" xfId="59" applyNumberFormat="1" applyFont="1" applyBorder="1" applyAlignment="1">
      <alignment horizontal="right"/>
      <protection/>
    </xf>
    <xf numFmtId="1" fontId="26" fillId="0" borderId="22" xfId="59" applyNumberFormat="1" applyFont="1" applyBorder="1" applyAlignment="1">
      <alignment horizontal="right"/>
      <protection/>
    </xf>
    <xf numFmtId="0" fontId="26" fillId="0" borderId="21" xfId="59" applyFont="1" applyFill="1" applyBorder="1" applyAlignment="1">
      <alignment horizontal="center"/>
      <protection/>
    </xf>
    <xf numFmtId="0" fontId="26" fillId="0" borderId="22" xfId="59" applyFont="1" applyBorder="1" applyAlignment="1">
      <alignment horizontal="right"/>
      <protection/>
    </xf>
    <xf numFmtId="0" fontId="27" fillId="0" borderId="64" xfId="59" applyFont="1" applyFill="1" applyBorder="1" applyAlignment="1">
      <alignment/>
      <protection/>
    </xf>
    <xf numFmtId="0" fontId="27" fillId="0" borderId="65" xfId="59" applyFont="1" applyFill="1" applyBorder="1" applyAlignment="1">
      <alignment/>
      <protection/>
    </xf>
    <xf numFmtId="0" fontId="26" fillId="0" borderId="42" xfId="59" applyFont="1" applyFill="1" applyBorder="1" applyAlignment="1">
      <alignment horizontal="center"/>
      <protection/>
    </xf>
    <xf numFmtId="0" fontId="27" fillId="0" borderId="42" xfId="59" applyFont="1" applyFill="1" applyBorder="1" applyAlignment="1">
      <alignment horizontal="right"/>
      <protection/>
    </xf>
    <xf numFmtId="0" fontId="15" fillId="0" borderId="0" xfId="59" applyBorder="1">
      <alignment/>
      <protection/>
    </xf>
    <xf numFmtId="0" fontId="3" fillId="0" borderId="44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26" fillId="0" borderId="17" xfId="59" applyFont="1" applyBorder="1" applyAlignment="1">
      <alignment horizontal="center"/>
      <protection/>
    </xf>
    <xf numFmtId="0" fontId="26" fillId="0" borderId="10" xfId="59" applyFont="1" applyBorder="1" applyAlignment="1">
      <alignment horizontal="center"/>
      <protection/>
    </xf>
    <xf numFmtId="0" fontId="11" fillId="0" borderId="66" xfId="0" applyFont="1" applyBorder="1" applyAlignment="1">
      <alignment/>
    </xf>
    <xf numFmtId="0" fontId="11" fillId="0" borderId="44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66" xfId="0" applyFont="1" applyBorder="1" applyAlignment="1">
      <alignment/>
    </xf>
    <xf numFmtId="0" fontId="11" fillId="0" borderId="5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68" xfId="0" applyNumberFormat="1" applyFont="1" applyBorder="1" applyAlignment="1">
      <alignment horizontal="center"/>
    </xf>
    <xf numFmtId="0" fontId="1" fillId="0" borderId="69" xfId="0" applyFont="1" applyBorder="1" applyAlignment="1">
      <alignment horizontal="left"/>
    </xf>
    <xf numFmtId="1" fontId="5" fillId="0" borderId="70" xfId="0" applyNumberFormat="1" applyFont="1" applyBorder="1" applyAlignment="1">
      <alignment/>
    </xf>
    <xf numFmtId="1" fontId="5" fillId="0" borderId="71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1" fillId="0" borderId="57" xfId="0" applyNumberFormat="1" applyFont="1" applyBorder="1" applyAlignment="1">
      <alignment/>
    </xf>
    <xf numFmtId="1" fontId="1" fillId="0" borderId="58" xfId="0" applyNumberFormat="1" applyFont="1" applyBorder="1" applyAlignment="1">
      <alignment/>
    </xf>
    <xf numFmtId="1" fontId="1" fillId="0" borderId="72" xfId="0" applyNumberFormat="1" applyFont="1" applyBorder="1" applyAlignment="1">
      <alignment/>
    </xf>
    <xf numFmtId="1" fontId="1" fillId="0" borderId="73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1" fontId="1" fillId="0" borderId="74" xfId="0" applyNumberFormat="1" applyFont="1" applyBorder="1" applyAlignment="1">
      <alignment/>
    </xf>
    <xf numFmtId="0" fontId="1" fillId="0" borderId="48" xfId="0" applyFont="1" applyBorder="1" applyAlignment="1">
      <alignment horizontal="left"/>
    </xf>
    <xf numFmtId="0" fontId="1" fillId="0" borderId="13" xfId="0" applyFont="1" applyBorder="1" applyAlignment="1">
      <alignment/>
    </xf>
    <xf numFmtId="1" fontId="5" fillId="0" borderId="27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" fontId="1" fillId="0" borderId="36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63" xfId="0" applyNumberFormat="1" applyFont="1" applyBorder="1" applyAlignment="1">
      <alignment/>
    </xf>
    <xf numFmtId="1" fontId="1" fillId="0" borderId="55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1" fillId="0" borderId="51" xfId="0" applyFont="1" applyBorder="1" applyAlignment="1">
      <alignment horizontal="left"/>
    </xf>
    <xf numFmtId="1" fontId="5" fillId="0" borderId="28" xfId="0" applyNumberFormat="1" applyFont="1" applyBorder="1" applyAlignment="1">
      <alignment/>
    </xf>
    <xf numFmtId="0" fontId="1" fillId="0" borderId="75" xfId="0" applyFont="1" applyBorder="1" applyAlignment="1">
      <alignment/>
    </xf>
    <xf numFmtId="1" fontId="1" fillId="0" borderId="76" xfId="0" applyNumberFormat="1" applyFont="1" applyBorder="1" applyAlignment="1">
      <alignment/>
    </xf>
    <xf numFmtId="1" fontId="1" fillId="0" borderId="77" xfId="0" applyNumberFormat="1" applyFont="1" applyBorder="1" applyAlignment="1">
      <alignment/>
    </xf>
    <xf numFmtId="1" fontId="1" fillId="0" borderId="78" xfId="0" applyNumberFormat="1" applyFont="1" applyBorder="1" applyAlignment="1">
      <alignment/>
    </xf>
    <xf numFmtId="1" fontId="1" fillId="0" borderId="79" xfId="0" applyNumberFormat="1" applyFont="1" applyBorder="1" applyAlignment="1">
      <alignment/>
    </xf>
    <xf numFmtId="1" fontId="1" fillId="0" borderId="80" xfId="0" applyNumberFormat="1" applyFont="1" applyBorder="1" applyAlignment="1">
      <alignment/>
    </xf>
    <xf numFmtId="1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left"/>
    </xf>
    <xf numFmtId="0" fontId="32" fillId="0" borderId="75" xfId="0" applyFont="1" applyBorder="1" applyAlignment="1">
      <alignment/>
    </xf>
    <xf numFmtId="1" fontId="5" fillId="0" borderId="83" xfId="0" applyNumberFormat="1" applyFont="1" applyBorder="1" applyAlignment="1">
      <alignment/>
    </xf>
    <xf numFmtId="1" fontId="5" fillId="0" borderId="75" xfId="0" applyNumberFormat="1" applyFont="1" applyBorder="1" applyAlignment="1">
      <alignment/>
    </xf>
    <xf numFmtId="1" fontId="5" fillId="0" borderId="84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86" xfId="0" applyNumberFormat="1" applyFont="1" applyBorder="1" applyAlignment="1">
      <alignment/>
    </xf>
    <xf numFmtId="1" fontId="5" fillId="0" borderId="87" xfId="0" applyNumberFormat="1" applyFont="1" applyBorder="1" applyAlignment="1">
      <alignment/>
    </xf>
    <xf numFmtId="1" fontId="5" fillId="0" borderId="88" xfId="0" applyNumberFormat="1" applyFont="1" applyBorder="1" applyAlignment="1">
      <alignment/>
    </xf>
    <xf numFmtId="1" fontId="5" fillId="0" borderId="89" xfId="0" applyNumberFormat="1" applyFont="1" applyBorder="1" applyAlignment="1">
      <alignment/>
    </xf>
    <xf numFmtId="1" fontId="5" fillId="0" borderId="9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0" fontId="1" fillId="0" borderId="55" xfId="0" applyFont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0" fontId="1" fillId="0" borderId="52" xfId="0" applyFont="1" applyBorder="1" applyAlignment="1">
      <alignment horizontal="left"/>
    </xf>
    <xf numFmtId="0" fontId="1" fillId="0" borderId="33" xfId="0" applyFont="1" applyBorder="1" applyAlignment="1">
      <alignment horizontal="right"/>
    </xf>
    <xf numFmtId="1" fontId="5" fillId="0" borderId="6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1" fillId="0" borderId="91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4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92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52" xfId="0" applyFont="1" applyBorder="1" applyAlignment="1">
      <alignment wrapText="1"/>
    </xf>
    <xf numFmtId="1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93" xfId="0" applyFont="1" applyBorder="1" applyAlignment="1">
      <alignment/>
    </xf>
    <xf numFmtId="1" fontId="1" fillId="0" borderId="59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71" xfId="0" applyFont="1" applyBorder="1" applyAlignment="1">
      <alignment horizontal="left"/>
    </xf>
    <xf numFmtId="0" fontId="1" fillId="0" borderId="70" xfId="0" applyFont="1" applyBorder="1" applyAlignment="1">
      <alignment/>
    </xf>
    <xf numFmtId="0" fontId="32" fillId="0" borderId="75" xfId="0" applyFont="1" applyBorder="1" applyAlignment="1">
      <alignment horizontal="left"/>
    </xf>
    <xf numFmtId="0" fontId="32" fillId="0" borderId="83" xfId="0" applyFont="1" applyBorder="1" applyAlignment="1">
      <alignment/>
    </xf>
    <xf numFmtId="1" fontId="32" fillId="0" borderId="94" xfId="0" applyNumberFormat="1" applyFont="1" applyBorder="1" applyAlignment="1">
      <alignment/>
    </xf>
    <xf numFmtId="1" fontId="32" fillId="0" borderId="95" xfId="0" applyNumberFormat="1" applyFont="1" applyBorder="1" applyAlignment="1">
      <alignment/>
    </xf>
    <xf numFmtId="1" fontId="32" fillId="0" borderId="96" xfId="0" applyNumberFormat="1" applyFont="1" applyBorder="1" applyAlignment="1">
      <alignment/>
    </xf>
    <xf numFmtId="1" fontId="32" fillId="0" borderId="97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/>
    </xf>
    <xf numFmtId="1" fontId="5" fillId="0" borderId="31" xfId="0" applyNumberFormat="1" applyFont="1" applyBorder="1" applyAlignment="1">
      <alignment/>
    </xf>
    <xf numFmtId="0" fontId="32" fillId="0" borderId="98" xfId="0" applyFont="1" applyBorder="1" applyAlignment="1">
      <alignment horizontal="left"/>
    </xf>
    <xf numFmtId="1" fontId="5" fillId="0" borderId="57" xfId="0" applyNumberFormat="1" applyFont="1" applyBorder="1" applyAlignment="1">
      <alignment/>
    </xf>
    <xf numFmtId="1" fontId="32" fillId="0" borderId="58" xfId="0" applyNumberFormat="1" applyFont="1" applyBorder="1" applyAlignment="1">
      <alignment/>
    </xf>
    <xf numFmtId="1" fontId="32" fillId="0" borderId="72" xfId="0" applyNumberFormat="1" applyFont="1" applyBorder="1" applyAlignment="1">
      <alignment/>
    </xf>
    <xf numFmtId="1" fontId="32" fillId="0" borderId="57" xfId="0" applyNumberFormat="1" applyFont="1" applyBorder="1" applyAlignment="1">
      <alignment/>
    </xf>
    <xf numFmtId="0" fontId="1" fillId="0" borderId="64" xfId="0" applyFont="1" applyBorder="1" applyAlignment="1">
      <alignment/>
    </xf>
    <xf numFmtId="1" fontId="5" fillId="0" borderId="60" xfId="0" applyNumberFormat="1" applyFont="1" applyBorder="1" applyAlignment="1">
      <alignment/>
    </xf>
    <xf numFmtId="1" fontId="5" fillId="0" borderId="99" xfId="0" applyNumberFormat="1" applyFont="1" applyBorder="1" applyAlignment="1">
      <alignment/>
    </xf>
    <xf numFmtId="1" fontId="1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99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44" xfId="0" applyNumberFormat="1" applyFont="1" applyBorder="1" applyAlignment="1">
      <alignment horizontal="center"/>
    </xf>
    <xf numFmtId="0" fontId="1" fillId="0" borderId="10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5" fillId="0" borderId="93" xfId="0" applyNumberFormat="1" applyFont="1" applyBorder="1" applyAlignment="1">
      <alignment/>
    </xf>
    <xf numFmtId="1" fontId="5" fillId="0" borderId="73" xfId="0" applyNumberFormat="1" applyFont="1" applyBorder="1" applyAlignment="1">
      <alignment/>
    </xf>
    <xf numFmtId="1" fontId="5" fillId="0" borderId="63" xfId="0" applyNumberFormat="1" applyFont="1" applyBorder="1" applyAlignment="1">
      <alignment/>
    </xf>
    <xf numFmtId="1" fontId="5" fillId="0" borderId="36" xfId="0" applyNumberFormat="1" applyFont="1" applyBorder="1" applyAlignment="1">
      <alignment/>
    </xf>
    <xf numFmtId="1" fontId="5" fillId="0" borderId="79" xfId="0" applyNumberFormat="1" applyFont="1" applyBorder="1" applyAlignment="1">
      <alignment/>
    </xf>
    <xf numFmtId="1" fontId="5" fillId="0" borderId="76" xfId="0" applyNumberFormat="1" applyFont="1" applyBorder="1" applyAlignment="1">
      <alignment/>
    </xf>
    <xf numFmtId="1" fontId="5" fillId="0" borderId="101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1" fontId="5" fillId="0" borderId="91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5" fillId="0" borderId="66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0" fontId="32" fillId="0" borderId="102" xfId="0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32" fillId="0" borderId="104" xfId="0" applyNumberFormat="1" applyFont="1" applyBorder="1" applyAlignment="1">
      <alignment/>
    </xf>
    <xf numFmtId="1" fontId="32" fillId="0" borderId="105" xfId="0" applyNumberFormat="1" applyFont="1" applyBorder="1" applyAlignment="1">
      <alignment/>
    </xf>
    <xf numFmtId="1" fontId="32" fillId="0" borderId="106" xfId="0" applyNumberFormat="1" applyFont="1" applyBorder="1" applyAlignment="1">
      <alignment/>
    </xf>
    <xf numFmtId="1" fontId="32" fillId="0" borderId="107" xfId="0" applyNumberFormat="1" applyFont="1" applyBorder="1" applyAlignment="1">
      <alignment/>
    </xf>
    <xf numFmtId="0" fontId="1" fillId="0" borderId="100" xfId="0" applyFont="1" applyBorder="1" applyAlignment="1">
      <alignment/>
    </xf>
    <xf numFmtId="1" fontId="32" fillId="0" borderId="59" xfId="0" applyNumberFormat="1" applyFont="1" applyBorder="1" applyAlignment="1">
      <alignment/>
    </xf>
    <xf numFmtId="1" fontId="32" fillId="0" borderId="74" xfId="0" applyNumberFormat="1" applyFont="1" applyBorder="1" applyAlignment="1">
      <alignment/>
    </xf>
    <xf numFmtId="1" fontId="1" fillId="0" borderId="108" xfId="0" applyNumberFormat="1" applyFont="1" applyBorder="1" applyAlignment="1">
      <alignment/>
    </xf>
    <xf numFmtId="1" fontId="1" fillId="0" borderId="41" xfId="0" applyNumberFormat="1" applyFont="1" applyBorder="1" applyAlignment="1">
      <alignment/>
    </xf>
    <xf numFmtId="0" fontId="5" fillId="0" borderId="5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5" fillId="0" borderId="44" xfId="0" applyNumberFormat="1" applyFont="1" applyBorder="1" applyAlignment="1">
      <alignment/>
    </xf>
    <xf numFmtId="1" fontId="32" fillId="0" borderId="109" xfId="0" applyNumberFormat="1" applyFont="1" applyBorder="1" applyAlignment="1">
      <alignment/>
    </xf>
    <xf numFmtId="1" fontId="5" fillId="0" borderId="110" xfId="0" applyNumberFormat="1" applyFont="1" applyBorder="1" applyAlignment="1">
      <alignment/>
    </xf>
    <xf numFmtId="1" fontId="32" fillId="0" borderId="103" xfId="0" applyNumberFormat="1" applyFont="1" applyBorder="1" applyAlignment="1">
      <alignment/>
    </xf>
    <xf numFmtId="0" fontId="5" fillId="0" borderId="50" xfId="0" applyFont="1" applyBorder="1" applyAlignment="1">
      <alignment wrapText="1"/>
    </xf>
    <xf numFmtId="14" fontId="5" fillId="0" borderId="0" xfId="0" applyNumberFormat="1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6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1" xfId="0" applyFont="1" applyBorder="1" applyAlignment="1">
      <alignment horizontal="right"/>
    </xf>
    <xf numFmtId="1" fontId="32" fillId="0" borderId="21" xfId="0" applyNumberFormat="1" applyFont="1" applyBorder="1" applyAlignment="1">
      <alignment/>
    </xf>
    <xf numFmtId="1" fontId="32" fillId="0" borderId="55" xfId="0" applyNumberFormat="1" applyFont="1" applyBorder="1" applyAlignment="1">
      <alignment/>
    </xf>
    <xf numFmtId="1" fontId="32" fillId="0" borderId="23" xfId="0" applyNumberFormat="1" applyFont="1" applyBorder="1" applyAlignment="1">
      <alignment/>
    </xf>
    <xf numFmtId="1" fontId="32" fillId="0" borderId="22" xfId="0" applyNumberFormat="1" applyFont="1" applyBorder="1" applyAlignment="1">
      <alignment/>
    </xf>
    <xf numFmtId="0" fontId="1" fillId="0" borderId="48" xfId="0" applyFont="1" applyBorder="1" applyAlignment="1">
      <alignment horizontal="right"/>
    </xf>
    <xf numFmtId="1" fontId="32" fillId="0" borderId="11" xfId="0" applyNumberFormat="1" applyFont="1" applyBorder="1" applyAlignment="1">
      <alignment/>
    </xf>
    <xf numFmtId="1" fontId="32" fillId="0" borderId="10" xfId="0" applyNumberFormat="1" applyFont="1" applyBorder="1" applyAlignment="1">
      <alignment/>
    </xf>
    <xf numFmtId="1" fontId="32" fillId="0" borderId="54" xfId="0" applyNumberFormat="1" applyFont="1" applyBorder="1" applyAlignment="1">
      <alignment/>
    </xf>
    <xf numFmtId="1" fontId="32" fillId="0" borderId="25" xfId="0" applyNumberFormat="1" applyFont="1" applyBorder="1" applyAlignment="1">
      <alignment/>
    </xf>
    <xf numFmtId="1" fontId="32" fillId="0" borderId="16" xfId="0" applyNumberFormat="1" applyFont="1" applyBorder="1" applyAlignment="1">
      <alignment/>
    </xf>
    <xf numFmtId="1" fontId="32" fillId="0" borderId="36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2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5" fillId="0" borderId="71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62" xfId="0" applyFont="1" applyBorder="1" applyAlignment="1">
      <alignment/>
    </xf>
    <xf numFmtId="0" fontId="5" fillId="0" borderId="33" xfId="0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/>
    </xf>
    <xf numFmtId="0" fontId="5" fillId="0" borderId="112" xfId="0" applyFont="1" applyBorder="1" applyAlignment="1">
      <alignment/>
    </xf>
    <xf numFmtId="0" fontId="1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67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68" xfId="0" applyNumberFormat="1" applyFont="1" applyBorder="1" applyAlignment="1">
      <alignment horizontal="center"/>
    </xf>
    <xf numFmtId="0" fontId="10" fillId="0" borderId="69" xfId="0" applyFont="1" applyBorder="1" applyAlignment="1">
      <alignment horizontal="left"/>
    </xf>
    <xf numFmtId="1" fontId="11" fillId="0" borderId="70" xfId="0" applyNumberFormat="1" applyFont="1" applyBorder="1" applyAlignment="1">
      <alignment/>
    </xf>
    <xf numFmtId="1" fontId="11" fillId="0" borderId="71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1" fontId="10" fillId="0" borderId="57" xfId="0" applyNumberFormat="1" applyFont="1" applyBorder="1" applyAlignment="1">
      <alignment/>
    </xf>
    <xf numFmtId="1" fontId="10" fillId="0" borderId="58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1" fontId="10" fillId="0" borderId="73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1" fontId="10" fillId="0" borderId="74" xfId="0" applyNumberFormat="1" applyFont="1" applyBorder="1" applyAlignment="1">
      <alignment/>
    </xf>
    <xf numFmtId="0" fontId="10" fillId="0" borderId="48" xfId="0" applyFont="1" applyBorder="1" applyAlignment="1">
      <alignment horizontal="left"/>
    </xf>
    <xf numFmtId="1" fontId="11" fillId="0" borderId="27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63" xfId="0" applyNumberFormat="1" applyFont="1" applyBorder="1" applyAlignment="1">
      <alignment/>
    </xf>
    <xf numFmtId="1" fontId="10" fillId="0" borderId="55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0" fontId="10" fillId="0" borderId="51" xfId="0" applyFont="1" applyBorder="1" applyAlignment="1">
      <alignment horizontal="left"/>
    </xf>
    <xf numFmtId="1" fontId="11" fillId="0" borderId="28" xfId="0" applyNumberFormat="1" applyFont="1" applyBorder="1" applyAlignment="1">
      <alignment/>
    </xf>
    <xf numFmtId="0" fontId="10" fillId="0" borderId="75" xfId="0" applyFont="1" applyBorder="1" applyAlignment="1">
      <alignment/>
    </xf>
    <xf numFmtId="1" fontId="10" fillId="0" borderId="76" xfId="0" applyNumberFormat="1" applyFont="1" applyBorder="1" applyAlignment="1">
      <alignment/>
    </xf>
    <xf numFmtId="1" fontId="10" fillId="0" borderId="77" xfId="0" applyNumberFormat="1" applyFont="1" applyBorder="1" applyAlignment="1">
      <alignment/>
    </xf>
    <xf numFmtId="1" fontId="10" fillId="0" borderId="78" xfId="0" applyNumberFormat="1" applyFont="1" applyBorder="1" applyAlignment="1">
      <alignment/>
    </xf>
    <xf numFmtId="1" fontId="10" fillId="0" borderId="79" xfId="0" applyNumberFormat="1" applyFont="1" applyBorder="1" applyAlignment="1">
      <alignment/>
    </xf>
    <xf numFmtId="1" fontId="10" fillId="0" borderId="80" xfId="0" applyNumberFormat="1" applyFont="1" applyBorder="1" applyAlignment="1">
      <alignment/>
    </xf>
    <xf numFmtId="1" fontId="10" fillId="0" borderId="81" xfId="0" applyNumberFormat="1" applyFont="1" applyBorder="1" applyAlignment="1">
      <alignment/>
    </xf>
    <xf numFmtId="0" fontId="10" fillId="0" borderId="82" xfId="0" applyFont="1" applyBorder="1" applyAlignment="1">
      <alignment horizontal="left"/>
    </xf>
    <xf numFmtId="0" fontId="37" fillId="0" borderId="75" xfId="0" applyFont="1" applyBorder="1" applyAlignment="1">
      <alignment/>
    </xf>
    <xf numFmtId="1" fontId="11" fillId="0" borderId="83" xfId="0" applyNumberFormat="1" applyFont="1" applyBorder="1" applyAlignment="1">
      <alignment/>
    </xf>
    <xf numFmtId="1" fontId="11" fillId="0" borderId="75" xfId="0" applyNumberFormat="1" applyFont="1" applyBorder="1" applyAlignment="1">
      <alignment/>
    </xf>
    <xf numFmtId="1" fontId="11" fillId="0" borderId="84" xfId="0" applyNumberFormat="1" applyFont="1" applyBorder="1" applyAlignment="1">
      <alignment/>
    </xf>
    <xf numFmtId="1" fontId="11" fillId="0" borderId="85" xfId="0" applyNumberFormat="1" applyFont="1" applyBorder="1" applyAlignment="1">
      <alignment/>
    </xf>
    <xf numFmtId="1" fontId="11" fillId="0" borderId="87" xfId="0" applyNumberFormat="1" applyFont="1" applyBorder="1" applyAlignment="1">
      <alignment/>
    </xf>
    <xf numFmtId="1" fontId="11" fillId="0" borderId="88" xfId="0" applyNumberFormat="1" applyFont="1" applyBorder="1" applyAlignment="1">
      <alignment/>
    </xf>
    <xf numFmtId="1" fontId="11" fillId="0" borderId="89" xfId="0" applyNumberFormat="1" applyFont="1" applyBorder="1" applyAlignment="1">
      <alignment/>
    </xf>
    <xf numFmtId="1" fontId="11" fillId="0" borderId="90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0" fontId="10" fillId="0" borderId="55" xfId="0" applyFont="1" applyBorder="1" applyAlignment="1">
      <alignment horizontal="left"/>
    </xf>
    <xf numFmtId="49" fontId="10" fillId="0" borderId="13" xfId="0" applyNumberFormat="1" applyFont="1" applyBorder="1" applyAlignment="1">
      <alignment horizontal="right"/>
    </xf>
    <xf numFmtId="0" fontId="10" fillId="0" borderId="52" xfId="0" applyFont="1" applyBorder="1" applyAlignment="1">
      <alignment horizontal="left"/>
    </xf>
    <xf numFmtId="0" fontId="10" fillId="0" borderId="33" xfId="0" applyFont="1" applyBorder="1" applyAlignment="1">
      <alignment horizontal="right"/>
    </xf>
    <xf numFmtId="1" fontId="11" fillId="0" borderId="62" xfId="0" applyNumberFormat="1" applyFont="1" applyBorder="1" applyAlignment="1">
      <alignment/>
    </xf>
    <xf numFmtId="1" fontId="11" fillId="0" borderId="3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92" xfId="0" applyNumberFormat="1" applyFont="1" applyBorder="1" applyAlignment="1">
      <alignment/>
    </xf>
    <xf numFmtId="0" fontId="11" fillId="0" borderId="52" xfId="0" applyFont="1" applyBorder="1" applyAlignment="1">
      <alignment horizontal="left"/>
    </xf>
    <xf numFmtId="0" fontId="11" fillId="0" borderId="52" xfId="0" applyFont="1" applyBorder="1" applyAlignment="1">
      <alignment wrapText="1"/>
    </xf>
    <xf numFmtId="1" fontId="11" fillId="0" borderId="12" xfId="0" applyNumberFormat="1" applyFont="1" applyBorder="1" applyAlignment="1">
      <alignment/>
    </xf>
    <xf numFmtId="0" fontId="10" fillId="0" borderId="20" xfId="0" applyFont="1" applyBorder="1" applyAlignment="1">
      <alignment horizontal="left"/>
    </xf>
    <xf numFmtId="0" fontId="10" fillId="0" borderId="93" xfId="0" applyFont="1" applyBorder="1" applyAlignment="1">
      <alignment/>
    </xf>
    <xf numFmtId="1" fontId="10" fillId="0" borderId="59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71" xfId="0" applyFont="1" applyBorder="1" applyAlignment="1">
      <alignment horizontal="left"/>
    </xf>
    <xf numFmtId="0" fontId="10" fillId="0" borderId="70" xfId="0" applyFont="1" applyBorder="1" applyAlignment="1">
      <alignment/>
    </xf>
    <xf numFmtId="0" fontId="37" fillId="0" borderId="75" xfId="0" applyFont="1" applyBorder="1" applyAlignment="1">
      <alignment horizontal="left"/>
    </xf>
    <xf numFmtId="0" fontId="37" fillId="0" borderId="83" xfId="0" applyFont="1" applyBorder="1" applyAlignment="1">
      <alignment/>
    </xf>
    <xf numFmtId="1" fontId="37" fillId="0" borderId="95" xfId="0" applyNumberFormat="1" applyFont="1" applyBorder="1" applyAlignment="1">
      <alignment/>
    </xf>
    <xf numFmtId="0" fontId="10" fillId="0" borderId="13" xfId="0" applyFont="1" applyBorder="1" applyAlignment="1">
      <alignment horizontal="left"/>
    </xf>
    <xf numFmtId="0" fontId="37" fillId="0" borderId="84" xfId="0" applyFont="1" applyBorder="1" applyAlignment="1">
      <alignment/>
    </xf>
    <xf numFmtId="1" fontId="11" fillId="0" borderId="31" xfId="0" applyNumberFormat="1" applyFont="1" applyBorder="1" applyAlignment="1">
      <alignment/>
    </xf>
    <xf numFmtId="1" fontId="37" fillId="0" borderId="92" xfId="0" applyNumberFormat="1" applyFont="1" applyBorder="1" applyAlignment="1">
      <alignment/>
    </xf>
    <xf numFmtId="0" fontId="37" fillId="0" borderId="98" xfId="0" applyFont="1" applyBorder="1" applyAlignment="1">
      <alignment horizontal="left"/>
    </xf>
    <xf numFmtId="1" fontId="11" fillId="0" borderId="100" xfId="0" applyNumberFormat="1" applyFont="1" applyBorder="1" applyAlignment="1">
      <alignment/>
    </xf>
    <xf numFmtId="1" fontId="11" fillId="0" borderId="34" xfId="0" applyNumberFormat="1" applyFont="1" applyBorder="1" applyAlignment="1">
      <alignment/>
    </xf>
    <xf numFmtId="1" fontId="37" fillId="0" borderId="58" xfId="0" applyNumberFormat="1" applyFont="1" applyBorder="1" applyAlignment="1">
      <alignment/>
    </xf>
    <xf numFmtId="1" fontId="37" fillId="0" borderId="57" xfId="0" applyNumberFormat="1" applyFont="1" applyBorder="1" applyAlignment="1">
      <alignment/>
    </xf>
    <xf numFmtId="0" fontId="10" fillId="0" borderId="64" xfId="0" applyFont="1" applyBorder="1" applyAlignment="1">
      <alignment/>
    </xf>
    <xf numFmtId="1" fontId="11" fillId="0" borderId="64" xfId="0" applyNumberFormat="1" applyFont="1" applyBorder="1" applyAlignment="1">
      <alignment/>
    </xf>
    <xf numFmtId="1" fontId="11" fillId="0" borderId="60" xfId="0" applyNumberFormat="1" applyFont="1" applyBorder="1" applyAlignment="1">
      <alignment/>
    </xf>
    <xf numFmtId="1" fontId="10" fillId="0" borderId="42" xfId="0" applyNumberFormat="1" applyFont="1" applyBorder="1" applyAlignment="1">
      <alignment/>
    </xf>
    <xf numFmtId="1" fontId="10" fillId="0" borderId="99" xfId="0" applyNumberFormat="1" applyFont="1" applyBorder="1" applyAlignment="1">
      <alignment/>
    </xf>
    <xf numFmtId="1" fontId="37" fillId="0" borderId="59" xfId="0" applyNumberFormat="1" applyFont="1" applyBorder="1" applyAlignment="1">
      <alignment/>
    </xf>
    <xf numFmtId="1" fontId="10" fillId="0" borderId="108" xfId="0" applyNumberFormat="1" applyFont="1" applyBorder="1" applyAlignment="1">
      <alignment/>
    </xf>
    <xf numFmtId="1" fontId="37" fillId="0" borderId="101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1" fontId="37" fillId="0" borderId="93" xfId="0" applyNumberFormat="1" applyFont="1" applyBorder="1" applyAlignment="1">
      <alignment/>
    </xf>
    <xf numFmtId="1" fontId="10" fillId="0" borderId="113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71" xfId="0" applyNumberFormat="1" applyFont="1" applyBorder="1" applyAlignment="1">
      <alignment/>
    </xf>
    <xf numFmtId="1" fontId="37" fillId="0" borderId="75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37" fillId="0" borderId="31" xfId="0" applyNumberFormat="1" applyFont="1" applyBorder="1" applyAlignment="1">
      <alignment/>
    </xf>
    <xf numFmtId="1" fontId="37" fillId="0" borderId="20" xfId="0" applyNumberFormat="1" applyFont="1" applyBorder="1" applyAlignment="1">
      <alignment/>
    </xf>
    <xf numFmtId="1" fontId="10" fillId="0" borderId="60" xfId="0" applyNumberFormat="1" applyFont="1" applyBorder="1" applyAlignment="1">
      <alignment/>
    </xf>
    <xf numFmtId="1" fontId="11" fillId="0" borderId="73" xfId="0" applyNumberFormat="1" applyFont="1" applyBorder="1" applyAlignment="1">
      <alignment/>
    </xf>
    <xf numFmtId="1" fontId="11" fillId="0" borderId="65" xfId="0" applyNumberFormat="1" applyFont="1" applyBorder="1" applyAlignment="1">
      <alignment/>
    </xf>
    <xf numFmtId="1" fontId="10" fillId="0" borderId="100" xfId="0" applyNumberFormat="1" applyFont="1" applyBorder="1" applyAlignment="1">
      <alignment/>
    </xf>
    <xf numFmtId="1" fontId="10" fillId="0" borderId="51" xfId="0" applyNumberFormat="1" applyFont="1" applyBorder="1" applyAlignment="1">
      <alignment/>
    </xf>
    <xf numFmtId="1" fontId="10" fillId="0" borderId="69" xfId="0" applyNumberFormat="1" applyFont="1" applyBorder="1" applyAlignment="1">
      <alignment/>
    </xf>
    <xf numFmtId="1" fontId="37" fillId="0" borderId="82" xfId="0" applyNumberFormat="1" applyFont="1" applyBorder="1" applyAlignment="1">
      <alignment/>
    </xf>
    <xf numFmtId="1" fontId="10" fillId="0" borderId="48" xfId="0" applyNumberFormat="1" applyFont="1" applyBorder="1" applyAlignment="1">
      <alignment/>
    </xf>
    <xf numFmtId="1" fontId="37" fillId="0" borderId="98" xfId="0" applyNumberFormat="1" applyFont="1" applyBorder="1" applyAlignment="1">
      <alignment/>
    </xf>
    <xf numFmtId="1" fontId="11" fillId="0" borderId="114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1" fontId="10" fillId="0" borderId="28" xfId="0" applyNumberFormat="1" applyFont="1" applyBorder="1" applyAlignment="1">
      <alignment/>
    </xf>
    <xf numFmtId="1" fontId="10" fillId="0" borderId="70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0" fillId="0" borderId="62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52" xfId="0" applyNumberFormat="1" applyFont="1" applyBorder="1" applyAlignment="1">
      <alignment/>
    </xf>
    <xf numFmtId="49" fontId="11" fillId="0" borderId="44" xfId="0" applyNumberFormat="1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49" fontId="11" fillId="0" borderId="50" xfId="0" applyNumberFormat="1" applyFont="1" applyBorder="1" applyAlignment="1">
      <alignment horizontal="center"/>
    </xf>
    <xf numFmtId="49" fontId="11" fillId="0" borderId="66" xfId="0" applyNumberFormat="1" applyFont="1" applyBorder="1" applyAlignment="1">
      <alignment horizontal="center"/>
    </xf>
    <xf numFmtId="49" fontId="11" fillId="0" borderId="6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67" xfId="0" applyNumberFormat="1" applyFont="1" applyBorder="1" applyAlignment="1">
      <alignment horizontal="center"/>
    </xf>
    <xf numFmtId="0" fontId="10" fillId="0" borderId="100" xfId="0" applyFont="1" applyBorder="1" applyAlignment="1">
      <alignment horizontal="left"/>
    </xf>
    <xf numFmtId="1" fontId="11" fillId="0" borderId="93" xfId="0" applyNumberFormat="1" applyFont="1" applyBorder="1" applyAlignment="1">
      <alignment/>
    </xf>
    <xf numFmtId="1" fontId="11" fillId="0" borderId="63" xfId="0" applyNumberFormat="1" applyFont="1" applyBorder="1" applyAlignment="1">
      <alignment/>
    </xf>
    <xf numFmtId="1" fontId="11" fillId="0" borderId="79" xfId="0" applyNumberFormat="1" applyFont="1" applyBorder="1" applyAlignment="1">
      <alignment/>
    </xf>
    <xf numFmtId="1" fontId="11" fillId="0" borderId="101" xfId="0" applyNumberFormat="1" applyFont="1" applyBorder="1" applyAlignment="1">
      <alignment/>
    </xf>
    <xf numFmtId="1" fontId="11" fillId="0" borderId="26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1" fontId="11" fillId="0" borderId="44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1" fontId="11" fillId="0" borderId="0" xfId="0" applyNumberFormat="1" applyFont="1" applyBorder="1" applyAlignment="1">
      <alignment/>
    </xf>
    <xf numFmtId="0" fontId="37" fillId="0" borderId="102" xfId="0" applyFont="1" applyBorder="1" applyAlignment="1">
      <alignment/>
    </xf>
    <xf numFmtId="1" fontId="11" fillId="0" borderId="102" xfId="0" applyNumberFormat="1" applyFont="1" applyBorder="1" applyAlignment="1">
      <alignment/>
    </xf>
    <xf numFmtId="1" fontId="37" fillId="0" borderId="105" xfId="0" applyNumberFormat="1" applyFont="1" applyBorder="1" applyAlignment="1">
      <alignment/>
    </xf>
    <xf numFmtId="0" fontId="10" fillId="0" borderId="100" xfId="0" applyFont="1" applyBorder="1" applyAlignment="1">
      <alignment/>
    </xf>
    <xf numFmtId="0" fontId="11" fillId="0" borderId="50" xfId="0" applyFont="1" applyBorder="1" applyAlignment="1">
      <alignment horizontal="left"/>
    </xf>
    <xf numFmtId="0" fontId="11" fillId="0" borderId="50" xfId="0" applyFont="1" applyBorder="1" applyAlignment="1">
      <alignment wrapText="1"/>
    </xf>
    <xf numFmtId="0" fontId="36" fillId="0" borderId="52" xfId="0" applyFont="1" applyBorder="1" applyAlignment="1">
      <alignment vertical="center" wrapText="1"/>
    </xf>
    <xf numFmtId="1" fontId="11" fillId="0" borderId="104" xfId="0" applyNumberFormat="1" applyFont="1" applyBorder="1" applyAlignment="1">
      <alignment/>
    </xf>
    <xf numFmtId="1" fontId="11" fillId="0" borderId="107" xfId="0" applyNumberFormat="1" applyFont="1" applyBorder="1" applyAlignment="1">
      <alignment/>
    </xf>
    <xf numFmtId="1" fontId="37" fillId="0" borderId="115" xfId="0" applyNumberFormat="1" applyFont="1" applyBorder="1" applyAlignment="1">
      <alignment/>
    </xf>
    <xf numFmtId="1" fontId="37" fillId="0" borderId="73" xfId="0" applyNumberFormat="1" applyFont="1" applyBorder="1" applyAlignment="1">
      <alignment/>
    </xf>
    <xf numFmtId="1" fontId="10" fillId="0" borderId="65" xfId="0" applyNumberFormat="1" applyFont="1" applyBorder="1" applyAlignment="1">
      <alignment/>
    </xf>
    <xf numFmtId="1" fontId="37" fillId="0" borderId="102" xfId="0" applyNumberFormat="1" applyFont="1" applyBorder="1" applyAlignment="1">
      <alignment/>
    </xf>
    <xf numFmtId="1" fontId="37" fillId="0" borderId="116" xfId="0" applyNumberFormat="1" applyFont="1" applyBorder="1" applyAlignment="1">
      <alignment/>
    </xf>
    <xf numFmtId="1" fontId="37" fillId="0" borderId="100" xfId="0" applyNumberFormat="1" applyFont="1" applyBorder="1" applyAlignment="1">
      <alignment/>
    </xf>
    <xf numFmtId="1" fontId="10" fillId="0" borderId="64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/>
    </xf>
    <xf numFmtId="0" fontId="1" fillId="0" borderId="67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52" xfId="0" applyFont="1" applyBorder="1" applyAlignment="1">
      <alignment/>
    </xf>
    <xf numFmtId="0" fontId="3" fillId="0" borderId="66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0" fontId="5" fillId="0" borderId="100" xfId="0" applyFont="1" applyBorder="1" applyAlignment="1">
      <alignment/>
    </xf>
    <xf numFmtId="0" fontId="5" fillId="0" borderId="100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57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0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9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0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17" xfId="0" applyFont="1" applyBorder="1" applyAlignment="1">
      <alignment/>
    </xf>
    <xf numFmtId="0" fontId="5" fillId="0" borderId="111" xfId="0" applyFont="1" applyBorder="1" applyAlignment="1">
      <alignment/>
    </xf>
    <xf numFmtId="0" fontId="5" fillId="0" borderId="66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9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1" fillId="0" borderId="43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75" xfId="0" applyFont="1" applyBorder="1" applyAlignment="1">
      <alignment/>
    </xf>
    <xf numFmtId="0" fontId="5" fillId="0" borderId="109" xfId="0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96" xfId="0" applyFont="1" applyBorder="1" applyAlignment="1">
      <alignment/>
    </xf>
    <xf numFmtId="0" fontId="5" fillId="33" borderId="84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5" fillId="33" borderId="86" xfId="0" applyFont="1" applyFill="1" applyBorder="1" applyAlignment="1">
      <alignment/>
    </xf>
    <xf numFmtId="0" fontId="5" fillId="33" borderId="87" xfId="0" applyFont="1" applyFill="1" applyBorder="1" applyAlignment="1">
      <alignment/>
    </xf>
    <xf numFmtId="0" fontId="5" fillId="33" borderId="9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76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38" fillId="0" borderId="0" xfId="0" applyFont="1" applyAlignment="1">
      <alignment/>
    </xf>
    <xf numFmtId="0" fontId="5" fillId="0" borderId="17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9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32" fillId="33" borderId="12" xfId="0" applyFont="1" applyFill="1" applyBorder="1" applyAlignment="1">
      <alignment/>
    </xf>
    <xf numFmtId="0" fontId="32" fillId="33" borderId="38" xfId="0" applyFont="1" applyFill="1" applyBorder="1" applyAlignment="1">
      <alignment/>
    </xf>
    <xf numFmtId="0" fontId="32" fillId="33" borderId="39" xfId="0" applyFont="1" applyFill="1" applyBorder="1" applyAlignment="1">
      <alignment/>
    </xf>
    <xf numFmtId="0" fontId="32" fillId="33" borderId="53" xfId="0" applyFont="1" applyFill="1" applyBorder="1" applyAlignment="1">
      <alignment/>
    </xf>
    <xf numFmtId="0" fontId="32" fillId="33" borderId="50" xfId="0" applyFont="1" applyFill="1" applyBorder="1" applyAlignment="1">
      <alignment/>
    </xf>
    <xf numFmtId="0" fontId="1" fillId="0" borderId="4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17" xfId="0" applyFont="1" applyBorder="1" applyAlignment="1">
      <alignment/>
    </xf>
    <xf numFmtId="0" fontId="1" fillId="0" borderId="98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38" xfId="0" applyFont="1" applyFill="1" applyBorder="1" applyAlignment="1">
      <alignment/>
    </xf>
    <xf numFmtId="0" fontId="40" fillId="33" borderId="39" xfId="0" applyFont="1" applyFill="1" applyBorder="1" applyAlignment="1">
      <alignment/>
    </xf>
    <xf numFmtId="0" fontId="40" fillId="33" borderId="53" xfId="0" applyFont="1" applyFill="1" applyBorder="1" applyAlignment="1">
      <alignment/>
    </xf>
    <xf numFmtId="0" fontId="40" fillId="33" borderId="50" xfId="0" applyFont="1" applyFill="1" applyBorder="1" applyAlignment="1">
      <alignment/>
    </xf>
    <xf numFmtId="0" fontId="5" fillId="0" borderId="118" xfId="0" applyFont="1" applyBorder="1" applyAlignment="1">
      <alignment/>
    </xf>
    <xf numFmtId="0" fontId="5" fillId="0" borderId="119" xfId="0" applyFont="1" applyBorder="1" applyAlignment="1">
      <alignment/>
    </xf>
    <xf numFmtId="0" fontId="1" fillId="0" borderId="112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2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73" xfId="0" applyFont="1" applyBorder="1" applyAlignment="1">
      <alignment horizontal="center"/>
    </xf>
    <xf numFmtId="0" fontId="32" fillId="0" borderId="73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57" xfId="0" applyFont="1" applyBorder="1" applyAlignment="1">
      <alignment/>
    </xf>
    <xf numFmtId="0" fontId="32" fillId="0" borderId="58" xfId="0" applyFont="1" applyBorder="1" applyAlignment="1">
      <alignment/>
    </xf>
    <xf numFmtId="0" fontId="32" fillId="0" borderId="59" xfId="0" applyFont="1" applyBorder="1" applyAlignment="1">
      <alignment/>
    </xf>
    <xf numFmtId="0" fontId="32" fillId="0" borderId="10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1" fontId="5" fillId="0" borderId="15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1" fillId="0" borderId="56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3" fillId="0" borderId="33" xfId="0" applyNumberFormat="1" applyFont="1" applyBorder="1" applyAlignment="1">
      <alignment vertical="center"/>
    </xf>
    <xf numFmtId="1" fontId="3" fillId="0" borderId="62" xfId="0" applyNumberFormat="1" applyFont="1" applyBorder="1" applyAlignment="1">
      <alignment vertical="center"/>
    </xf>
    <xf numFmtId="1" fontId="32" fillId="0" borderId="0" xfId="0" applyNumberFormat="1" applyFont="1" applyFill="1" applyBorder="1" applyAlignment="1">
      <alignment/>
    </xf>
    <xf numFmtId="1" fontId="1" fillId="0" borderId="2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00" xfId="0" applyNumberFormat="1" applyFont="1" applyBorder="1" applyAlignment="1">
      <alignment/>
    </xf>
    <xf numFmtId="1" fontId="1" fillId="0" borderId="48" xfId="0" applyNumberFormat="1" applyFont="1" applyBorder="1" applyAlignment="1">
      <alignment/>
    </xf>
    <xf numFmtId="1" fontId="1" fillId="0" borderId="51" xfId="0" applyNumberFormat="1" applyFont="1" applyBorder="1" applyAlignment="1">
      <alignment/>
    </xf>
    <xf numFmtId="1" fontId="1" fillId="0" borderId="49" xfId="0" applyNumberFormat="1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2" fillId="33" borderId="12" xfId="0" applyFont="1" applyFill="1" applyBorder="1" applyAlignment="1">
      <alignment horizontal="left"/>
    </xf>
    <xf numFmtId="1" fontId="5" fillId="33" borderId="12" xfId="0" applyNumberFormat="1" applyFont="1" applyFill="1" applyBorder="1" applyAlignment="1">
      <alignment/>
    </xf>
    <xf numFmtId="1" fontId="32" fillId="33" borderId="66" xfId="0" applyNumberFormat="1" applyFont="1" applyFill="1" applyBorder="1" applyAlignment="1">
      <alignment/>
    </xf>
    <xf numFmtId="1" fontId="32" fillId="33" borderId="12" xfId="0" applyNumberFormat="1" applyFont="1" applyFill="1" applyBorder="1" applyAlignment="1">
      <alignment/>
    </xf>
    <xf numFmtId="1" fontId="32" fillId="33" borderId="53" xfId="0" applyNumberFormat="1" applyFont="1" applyFill="1" applyBorder="1" applyAlignment="1">
      <alignment/>
    </xf>
    <xf numFmtId="1" fontId="32" fillId="33" borderId="50" xfId="0" applyNumberFormat="1" applyFont="1" applyFill="1" applyBorder="1" applyAlignment="1">
      <alignment/>
    </xf>
    <xf numFmtId="0" fontId="3" fillId="0" borderId="5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33" borderId="12" xfId="0" applyFont="1" applyFill="1" applyBorder="1" applyAlignment="1">
      <alignment horizontal="right"/>
    </xf>
    <xf numFmtId="0" fontId="32" fillId="33" borderId="66" xfId="0" applyFont="1" applyFill="1" applyBorder="1" applyAlignment="1">
      <alignment horizontal="right"/>
    </xf>
    <xf numFmtId="0" fontId="32" fillId="33" borderId="12" xfId="0" applyFont="1" applyFill="1" applyBorder="1" applyAlignment="1">
      <alignment horizontal="right"/>
    </xf>
    <xf numFmtId="0" fontId="32" fillId="33" borderId="38" xfId="0" applyFont="1" applyFill="1" applyBorder="1" applyAlignment="1">
      <alignment horizontal="right"/>
    </xf>
    <xf numFmtId="0" fontId="32" fillId="33" borderId="39" xfId="0" applyFont="1" applyFill="1" applyBorder="1" applyAlignment="1">
      <alignment horizontal="right"/>
    </xf>
    <xf numFmtId="0" fontId="32" fillId="33" borderId="53" xfId="0" applyFont="1" applyFill="1" applyBorder="1" applyAlignment="1">
      <alignment horizontal="right"/>
    </xf>
    <xf numFmtId="0" fontId="32" fillId="33" borderId="50" xfId="0" applyFont="1" applyFill="1" applyBorder="1" applyAlignment="1">
      <alignment horizontal="right"/>
    </xf>
    <xf numFmtId="0" fontId="32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1" fontId="32" fillId="0" borderId="0" xfId="0" applyNumberFormat="1" applyFont="1" applyBorder="1" applyAlignment="1">
      <alignment/>
    </xf>
    <xf numFmtId="0" fontId="1" fillId="0" borderId="98" xfId="0" applyFont="1" applyFill="1" applyBorder="1" applyAlignment="1">
      <alignment horizontal="left"/>
    </xf>
    <xf numFmtId="0" fontId="5" fillId="34" borderId="34" xfId="0" applyFont="1" applyFill="1" applyBorder="1" applyAlignment="1">
      <alignment/>
    </xf>
    <xf numFmtId="0" fontId="32" fillId="34" borderId="61" xfId="0" applyFont="1" applyFill="1" applyBorder="1" applyAlignment="1">
      <alignment/>
    </xf>
    <xf numFmtId="0" fontId="32" fillId="34" borderId="34" xfId="0" applyFont="1" applyFill="1" applyBorder="1" applyAlignment="1">
      <alignment/>
    </xf>
    <xf numFmtId="0" fontId="32" fillId="34" borderId="123" xfId="0" applyFont="1" applyFill="1" applyBorder="1" applyAlignment="1">
      <alignment/>
    </xf>
    <xf numFmtId="0" fontId="32" fillId="34" borderId="124" xfId="0" applyFont="1" applyFill="1" applyBorder="1" applyAlignment="1">
      <alignment/>
    </xf>
    <xf numFmtId="0" fontId="32" fillId="34" borderId="125" xfId="0" applyFont="1" applyFill="1" applyBorder="1" applyAlignment="1">
      <alignment/>
    </xf>
    <xf numFmtId="0" fontId="32" fillId="34" borderId="6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5" fillId="33" borderId="52" xfId="0" applyNumberFormat="1" applyFont="1" applyFill="1" applyBorder="1" applyAlignment="1">
      <alignment/>
    </xf>
    <xf numFmtId="1" fontId="32" fillId="33" borderId="24" xfId="0" applyNumberFormat="1" applyFont="1" applyFill="1" applyBorder="1" applyAlignment="1">
      <alignment/>
    </xf>
    <xf numFmtId="1" fontId="32" fillId="33" borderId="33" xfId="0" applyNumberFormat="1" applyFont="1" applyFill="1" applyBorder="1" applyAlignment="1">
      <alignment/>
    </xf>
    <xf numFmtId="1" fontId="32" fillId="33" borderId="126" xfId="0" applyNumberFormat="1" applyFont="1" applyFill="1" applyBorder="1" applyAlignment="1">
      <alignment/>
    </xf>
    <xf numFmtId="1" fontId="32" fillId="33" borderId="52" xfId="0" applyNumberFormat="1" applyFont="1" applyFill="1" applyBorder="1" applyAlignment="1">
      <alignment/>
    </xf>
    <xf numFmtId="1" fontId="32" fillId="0" borderId="58" xfId="0" applyNumberFormat="1" applyFont="1" applyFill="1" applyBorder="1" applyAlignment="1">
      <alignment/>
    </xf>
    <xf numFmtId="1" fontId="32" fillId="0" borderId="42" xfId="0" applyNumberFormat="1" applyFont="1" applyFill="1" applyBorder="1" applyAlignment="1">
      <alignment/>
    </xf>
    <xf numFmtId="0" fontId="1" fillId="0" borderId="10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5" fillId="0" borderId="60" xfId="0" applyNumberFormat="1" applyFont="1" applyFill="1" applyBorder="1" applyAlignment="1">
      <alignment/>
    </xf>
    <xf numFmtId="1" fontId="5" fillId="0" borderId="73" xfId="0" applyNumberFormat="1" applyFont="1" applyFill="1" applyBorder="1" applyAlignment="1">
      <alignment/>
    </xf>
    <xf numFmtId="1" fontId="5" fillId="0" borderId="65" xfId="0" applyNumberFormat="1" applyFont="1" applyFill="1" applyBorder="1" applyAlignment="1">
      <alignment/>
    </xf>
    <xf numFmtId="1" fontId="32" fillId="0" borderId="57" xfId="0" applyNumberFormat="1" applyFont="1" applyFill="1" applyBorder="1" applyAlignment="1">
      <alignment/>
    </xf>
    <xf numFmtId="1" fontId="32" fillId="0" borderId="99" xfId="0" applyNumberFormat="1" applyFont="1" applyFill="1" applyBorder="1" applyAlignment="1">
      <alignment/>
    </xf>
    <xf numFmtId="1" fontId="32" fillId="0" borderId="20" xfId="0" applyNumberFormat="1" applyFont="1" applyFill="1" applyBorder="1" applyAlignment="1">
      <alignment/>
    </xf>
    <xf numFmtId="1" fontId="32" fillId="0" borderId="60" xfId="0" applyNumberFormat="1" applyFont="1" applyFill="1" applyBorder="1" applyAlignment="1">
      <alignment/>
    </xf>
    <xf numFmtId="1" fontId="32" fillId="0" borderId="59" xfId="0" applyNumberFormat="1" applyFont="1" applyFill="1" applyBorder="1" applyAlignment="1">
      <alignment/>
    </xf>
    <xf numFmtId="1" fontId="32" fillId="0" borderId="108" xfId="0" applyNumberFormat="1" applyFont="1" applyFill="1" applyBorder="1" applyAlignment="1">
      <alignment/>
    </xf>
    <xf numFmtId="1" fontId="32" fillId="0" borderId="93" xfId="0" applyNumberFormat="1" applyFont="1" applyFill="1" applyBorder="1" applyAlignment="1">
      <alignment/>
    </xf>
    <xf numFmtId="1" fontId="32" fillId="0" borderId="113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 vertical="center"/>
    </xf>
    <xf numFmtId="0" fontId="34" fillId="0" borderId="52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2" xfId="0" applyFont="1" applyBorder="1" applyAlignment="1">
      <alignment/>
    </xf>
    <xf numFmtId="0" fontId="3" fillId="0" borderId="66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44" xfId="0" applyFont="1" applyBorder="1" applyAlignment="1">
      <alignment/>
    </xf>
    <xf numFmtId="0" fontId="15" fillId="0" borderId="0" xfId="58">
      <alignment/>
      <protection/>
    </xf>
    <xf numFmtId="0" fontId="15" fillId="35" borderId="21" xfId="58" applyFill="1" applyBorder="1" applyAlignment="1">
      <alignment horizontal="center"/>
      <protection/>
    </xf>
    <xf numFmtId="0" fontId="15" fillId="35" borderId="63" xfId="58" applyFill="1" applyBorder="1" applyAlignment="1">
      <alignment horizontal="center" wrapText="1" shrinkToFit="1"/>
      <protection/>
    </xf>
    <xf numFmtId="0" fontId="15" fillId="35" borderId="63" xfId="58" applyFill="1" applyBorder="1" applyAlignment="1">
      <alignment horizontal="center"/>
      <protection/>
    </xf>
    <xf numFmtId="0" fontId="34" fillId="0" borderId="111" xfId="58" applyFont="1" applyBorder="1">
      <alignment/>
      <protection/>
    </xf>
    <xf numFmtId="0" fontId="38" fillId="0" borderId="0" xfId="58" applyFont="1">
      <alignment/>
      <protection/>
    </xf>
    <xf numFmtId="0" fontId="38" fillId="0" borderId="111" xfId="58" applyFont="1" applyBorder="1">
      <alignment/>
      <protection/>
    </xf>
    <xf numFmtId="3" fontId="38" fillId="0" borderId="0" xfId="58" applyNumberFormat="1" applyFont="1">
      <alignment/>
      <protection/>
    </xf>
    <xf numFmtId="3" fontId="34" fillId="0" borderId="111" xfId="58" applyNumberFormat="1" applyFont="1" applyBorder="1">
      <alignment/>
      <protection/>
    </xf>
    <xf numFmtId="0" fontId="38" fillId="0" borderId="0" xfId="58" applyFont="1" applyAlignment="1">
      <alignment horizontal="center"/>
      <protection/>
    </xf>
    <xf numFmtId="3" fontId="38" fillId="0" borderId="111" xfId="58" applyNumberFormat="1" applyFont="1" applyBorder="1">
      <alignment/>
      <protection/>
    </xf>
    <xf numFmtId="0" fontId="38" fillId="0" borderId="10" xfId="58" applyFont="1" applyBorder="1">
      <alignment/>
      <protection/>
    </xf>
    <xf numFmtId="0" fontId="38" fillId="0" borderId="26" xfId="58" applyFont="1" applyBorder="1" applyAlignment="1">
      <alignment horizontal="center"/>
      <protection/>
    </xf>
    <xf numFmtId="3" fontId="38" fillId="0" borderId="26" xfId="58" applyNumberFormat="1" applyFont="1" applyBorder="1">
      <alignment/>
      <protection/>
    </xf>
    <xf numFmtId="3" fontId="38" fillId="0" borderId="10" xfId="58" applyNumberFormat="1" applyFont="1" applyBorder="1">
      <alignment/>
      <protection/>
    </xf>
    <xf numFmtId="0" fontId="38" fillId="0" borderId="0" xfId="58" applyFont="1" applyBorder="1">
      <alignment/>
      <protection/>
    </xf>
    <xf numFmtId="0" fontId="38" fillId="0" borderId="0" xfId="58" applyFont="1" applyBorder="1" applyAlignment="1">
      <alignment horizontal="center"/>
      <protection/>
    </xf>
    <xf numFmtId="3" fontId="38" fillId="0" borderId="0" xfId="58" applyNumberFormat="1" applyFont="1" applyBorder="1">
      <alignment/>
      <protection/>
    </xf>
    <xf numFmtId="0" fontId="16" fillId="0" borderId="111" xfId="58" applyFont="1" applyBorder="1">
      <alignment/>
      <protection/>
    </xf>
    <xf numFmtId="0" fontId="15" fillId="0" borderId="0" xfId="58" applyAlignment="1">
      <alignment horizontal="center"/>
      <protection/>
    </xf>
    <xf numFmtId="0" fontId="15" fillId="0" borderId="111" xfId="58" applyBorder="1">
      <alignment/>
      <protection/>
    </xf>
    <xf numFmtId="3" fontId="15" fillId="0" borderId="0" xfId="58" applyNumberFormat="1">
      <alignment/>
      <protection/>
    </xf>
    <xf numFmtId="3" fontId="16" fillId="0" borderId="111" xfId="58" applyNumberFormat="1" applyFont="1" applyBorder="1">
      <alignment/>
      <protection/>
    </xf>
    <xf numFmtId="3" fontId="15" fillId="0" borderId="111" xfId="58" applyNumberFormat="1" applyBorder="1">
      <alignment/>
      <protection/>
    </xf>
    <xf numFmtId="0" fontId="15" fillId="0" borderId="0" xfId="58" applyBorder="1" applyAlignment="1">
      <alignment horizontal="center"/>
      <protection/>
    </xf>
    <xf numFmtId="3" fontId="15" fillId="0" borderId="0" xfId="58" applyNumberFormat="1" applyBorder="1">
      <alignment/>
      <protection/>
    </xf>
    <xf numFmtId="0" fontId="15" fillId="0" borderId="10" xfId="58" applyBorder="1">
      <alignment/>
      <protection/>
    </xf>
    <xf numFmtId="0" fontId="15" fillId="0" borderId="26" xfId="58" applyBorder="1" applyAlignment="1">
      <alignment horizontal="center"/>
      <protection/>
    </xf>
    <xf numFmtId="3" fontId="15" fillId="0" borderId="26" xfId="58" applyNumberFormat="1" applyBorder="1">
      <alignment/>
      <protection/>
    </xf>
    <xf numFmtId="3" fontId="15" fillId="0" borderId="10" xfId="58" applyNumberFormat="1" applyBorder="1">
      <alignment/>
      <protection/>
    </xf>
    <xf numFmtId="0" fontId="15" fillId="0" borderId="92" xfId="58" applyBorder="1">
      <alignment/>
      <protection/>
    </xf>
    <xf numFmtId="0" fontId="16" fillId="0" borderId="0" xfId="58" applyFont="1" applyBorder="1">
      <alignment/>
      <protection/>
    </xf>
    <xf numFmtId="3" fontId="16" fillId="0" borderId="0" xfId="58" applyNumberFormat="1" applyFont="1">
      <alignment/>
      <protection/>
    </xf>
    <xf numFmtId="0" fontId="16" fillId="0" borderId="92" xfId="58" applyFont="1" applyBorder="1">
      <alignment/>
      <protection/>
    </xf>
    <xf numFmtId="0" fontId="15" fillId="0" borderId="54" xfId="58" applyBorder="1">
      <alignment/>
      <protection/>
    </xf>
    <xf numFmtId="169" fontId="16" fillId="0" borderId="0" xfId="58" applyNumberFormat="1" applyFont="1" applyAlignment="1">
      <alignment/>
      <protection/>
    </xf>
    <xf numFmtId="169" fontId="15" fillId="0" borderId="0" xfId="58" applyNumberFormat="1">
      <alignment/>
      <protection/>
    </xf>
    <xf numFmtId="0" fontId="16" fillId="0" borderId="0" xfId="58" applyFont="1">
      <alignment/>
      <protection/>
    </xf>
    <xf numFmtId="0" fontId="26" fillId="0" borderId="0" xfId="59" applyFont="1" applyBorder="1" applyAlignment="1">
      <alignment horizontal="center"/>
      <protection/>
    </xf>
    <xf numFmtId="0" fontId="26" fillId="0" borderId="17" xfId="59" applyFont="1" applyFill="1" applyBorder="1" applyAlignment="1">
      <alignment horizontal="center"/>
      <protection/>
    </xf>
    <xf numFmtId="0" fontId="27" fillId="0" borderId="100" xfId="59" applyFont="1" applyFill="1" applyBorder="1" applyAlignment="1">
      <alignment/>
      <protection/>
    </xf>
    <xf numFmtId="0" fontId="27" fillId="0" borderId="73" xfId="59" applyFont="1" applyFill="1" applyBorder="1" applyAlignment="1">
      <alignment/>
      <protection/>
    </xf>
    <xf numFmtId="0" fontId="26" fillId="0" borderId="58" xfId="59" applyFont="1" applyFill="1" applyBorder="1" applyAlignment="1">
      <alignment horizontal="center"/>
      <protection/>
    </xf>
    <xf numFmtId="0" fontId="27" fillId="0" borderId="58" xfId="59" applyFont="1" applyFill="1" applyBorder="1" applyAlignment="1">
      <alignment horizontal="right"/>
      <protection/>
    </xf>
    <xf numFmtId="1" fontId="27" fillId="0" borderId="58" xfId="59" applyNumberFormat="1" applyFont="1" applyFill="1" applyBorder="1" applyAlignment="1">
      <alignment horizontal="right"/>
      <protection/>
    </xf>
    <xf numFmtId="0" fontId="26" fillId="0" borderId="49" xfId="59" applyFont="1" applyBorder="1" applyAlignment="1">
      <alignment/>
      <protection/>
    </xf>
    <xf numFmtId="0" fontId="26" fillId="0" borderId="29" xfId="59" applyFont="1" applyBorder="1" applyAlignment="1">
      <alignment/>
      <protection/>
    </xf>
    <xf numFmtId="0" fontId="26" fillId="0" borderId="17" xfId="59" applyFont="1" applyBorder="1" applyAlignment="1">
      <alignment horizontal="right"/>
      <protection/>
    </xf>
    <xf numFmtId="0" fontId="26" fillId="0" borderId="18" xfId="59" applyFont="1" applyBorder="1" applyAlignment="1">
      <alignment horizontal="right"/>
      <protection/>
    </xf>
    <xf numFmtId="0" fontId="27" fillId="0" borderId="50" xfId="59" applyFont="1" applyFill="1" applyBorder="1" applyAlignment="1">
      <alignment/>
      <protection/>
    </xf>
    <xf numFmtId="0" fontId="27" fillId="0" borderId="66" xfId="59" applyFont="1" applyFill="1" applyBorder="1" applyAlignment="1">
      <alignment/>
      <protection/>
    </xf>
    <xf numFmtId="0" fontId="26" fillId="0" borderId="39" xfId="59" applyFont="1" applyFill="1" applyBorder="1" applyAlignment="1">
      <alignment horizontal="center"/>
      <protection/>
    </xf>
    <xf numFmtId="0" fontId="27" fillId="0" borderId="39" xfId="59" applyFont="1" applyFill="1" applyBorder="1" applyAlignment="1">
      <alignment horizontal="right"/>
      <protection/>
    </xf>
    <xf numFmtId="0" fontId="27" fillId="0" borderId="40" xfId="59" applyFont="1" applyFill="1" applyBorder="1" applyAlignment="1">
      <alignment horizontal="right"/>
      <protection/>
    </xf>
    <xf numFmtId="0" fontId="26" fillId="0" borderId="48" xfId="59" applyFont="1" applyBorder="1" applyAlignment="1">
      <alignment/>
      <protection/>
    </xf>
    <xf numFmtId="0" fontId="26" fillId="0" borderId="26" xfId="59" applyFont="1" applyBorder="1" applyAlignment="1">
      <alignment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59" applyFont="1" applyBorder="1" applyAlignment="1">
      <alignment horizontal="right"/>
      <protection/>
    </xf>
    <xf numFmtId="0" fontId="26" fillId="0" borderId="16" xfId="59" applyFont="1" applyBorder="1" applyAlignment="1">
      <alignment horizontal="right"/>
      <protection/>
    </xf>
    <xf numFmtId="1" fontId="26" fillId="0" borderId="17" xfId="59" applyNumberFormat="1" applyFont="1" applyBorder="1" applyAlignment="1">
      <alignment horizontal="right"/>
      <protection/>
    </xf>
    <xf numFmtId="1" fontId="26" fillId="0" borderId="18" xfId="59" applyNumberFormat="1" applyFont="1" applyBorder="1" applyAlignment="1">
      <alignment horizontal="right"/>
      <protection/>
    </xf>
    <xf numFmtId="0" fontId="29" fillId="0" borderId="39" xfId="59" applyFont="1" applyFill="1" applyBorder="1" applyAlignment="1">
      <alignment horizontal="right"/>
      <protection/>
    </xf>
    <xf numFmtId="1" fontId="29" fillId="0" borderId="39" xfId="59" applyNumberFormat="1" applyFont="1" applyFill="1" applyBorder="1" applyAlignment="1">
      <alignment horizontal="right"/>
      <protection/>
    </xf>
    <xf numFmtId="1" fontId="29" fillId="0" borderId="40" xfId="59" applyNumberFormat="1" applyFont="1" applyFill="1" applyBorder="1" applyAlignment="1">
      <alignment horizontal="right"/>
      <protection/>
    </xf>
    <xf numFmtId="1" fontId="26" fillId="0" borderId="10" xfId="59" applyNumberFormat="1" applyFont="1" applyBorder="1" applyAlignment="1">
      <alignment horizontal="right"/>
      <protection/>
    </xf>
    <xf numFmtId="1" fontId="26" fillId="0" borderId="16" xfId="59" applyNumberFormat="1" applyFont="1" applyBorder="1" applyAlignment="1">
      <alignment horizontal="right"/>
      <protection/>
    </xf>
    <xf numFmtId="0" fontId="29" fillId="0" borderId="50" xfId="59" applyFont="1" applyFill="1" applyBorder="1" applyAlignment="1">
      <alignment/>
      <protection/>
    </xf>
    <xf numFmtId="0" fontId="29" fillId="0" borderId="66" xfId="59" applyFont="1" applyFill="1" applyBorder="1" applyAlignment="1">
      <alignment/>
      <protection/>
    </xf>
    <xf numFmtId="0" fontId="30" fillId="0" borderId="39" xfId="59" applyFont="1" applyFill="1" applyBorder="1" applyAlignment="1">
      <alignment horizontal="center"/>
      <protection/>
    </xf>
    <xf numFmtId="0" fontId="26" fillId="0" borderId="16" xfId="59" applyFont="1" applyBorder="1" applyAlignment="1">
      <alignment horizontal="center"/>
      <protection/>
    </xf>
    <xf numFmtId="0" fontId="26" fillId="0" borderId="39" xfId="59" applyFont="1" applyBorder="1" applyAlignment="1">
      <alignment vertical="center" wrapText="1"/>
      <protection/>
    </xf>
    <xf numFmtId="0" fontId="26" fillId="0" borderId="39" xfId="59" applyFont="1" applyBorder="1" applyAlignment="1">
      <alignment horizontal="center" vertical="center" wrapText="1"/>
      <protection/>
    </xf>
    <xf numFmtId="0" fontId="26" fillId="0" borderId="39" xfId="59" applyFont="1" applyBorder="1" applyAlignment="1">
      <alignment horizontal="center" wrapText="1"/>
      <protection/>
    </xf>
    <xf numFmtId="0" fontId="26" fillId="0" borderId="40" xfId="59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7" applyFont="1" applyAlignment="1">
      <alignment horizontal="right"/>
      <protection/>
    </xf>
    <xf numFmtId="0" fontId="22" fillId="0" borderId="0" xfId="59" applyFont="1" applyAlignment="1">
      <alignment horizontal="right"/>
      <protection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10" fillId="33" borderId="12" xfId="0" applyNumberFormat="1" applyFont="1" applyFill="1" applyBorder="1" applyAlignment="1" quotePrefix="1">
      <alignment horizontal="centerContinuous" vertical="center"/>
    </xf>
    <xf numFmtId="0" fontId="11" fillId="33" borderId="12" xfId="0" applyFont="1" applyFill="1" applyBorder="1" applyAlignment="1">
      <alignment horizontal="right"/>
    </xf>
    <xf numFmtId="0" fontId="10" fillId="0" borderId="98" xfId="0" applyFont="1" applyBorder="1" applyAlignment="1">
      <alignment horizontal="left"/>
    </xf>
    <xf numFmtId="0" fontId="37" fillId="0" borderId="31" xfId="0" applyFont="1" applyBorder="1" applyAlignment="1">
      <alignment/>
    </xf>
    <xf numFmtId="1" fontId="11" fillId="0" borderId="32" xfId="0" applyNumberFormat="1" applyFont="1" applyBorder="1" applyAlignment="1">
      <alignment/>
    </xf>
    <xf numFmtId="1" fontId="11" fillId="0" borderId="98" xfId="0" applyNumberFormat="1" applyFont="1" applyBorder="1" applyAlignment="1">
      <alignment/>
    </xf>
    <xf numFmtId="1" fontId="11" fillId="0" borderId="52" xfId="0" applyNumberFormat="1" applyFont="1" applyBorder="1" applyAlignment="1">
      <alignment/>
    </xf>
    <xf numFmtId="1" fontId="11" fillId="0" borderId="21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" fontId="11" fillId="0" borderId="55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0" fontId="11" fillId="0" borderId="6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61" xfId="0" applyFont="1" applyBorder="1" applyAlignment="1">
      <alignment horizontal="center"/>
    </xf>
    <xf numFmtId="0" fontId="10" fillId="0" borderId="50" xfId="0" applyFont="1" applyBorder="1" applyAlignment="1">
      <alignment horizontal="left"/>
    </xf>
    <xf numFmtId="1" fontId="11" fillId="0" borderId="115" xfId="0" applyNumberFormat="1" applyFont="1" applyBorder="1" applyAlignment="1">
      <alignment/>
    </xf>
    <xf numFmtId="1" fontId="11" fillId="0" borderId="66" xfId="0" applyNumberFormat="1" applyFont="1" applyBorder="1" applyAlignment="1">
      <alignment/>
    </xf>
    <xf numFmtId="1" fontId="11" fillId="0" borderId="127" xfId="0" applyNumberFormat="1" applyFont="1" applyBorder="1" applyAlignment="1">
      <alignment/>
    </xf>
    <xf numFmtId="0" fontId="11" fillId="0" borderId="34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36" fillId="0" borderId="33" xfId="0" applyFont="1" applyBorder="1" applyAlignment="1">
      <alignment vertical="center" wrapText="1"/>
    </xf>
    <xf numFmtId="0" fontId="10" fillId="0" borderId="12" xfId="0" applyFont="1" applyBorder="1" applyAlignment="1">
      <alignment horizontal="left"/>
    </xf>
    <xf numFmtId="0" fontId="11" fillId="0" borderId="34" xfId="0" applyFont="1" applyBorder="1" applyAlignment="1">
      <alignment horizontal="right"/>
    </xf>
    <xf numFmtId="1" fontId="11" fillId="0" borderId="20" xfId="0" applyNumberFormat="1" applyFont="1" applyBorder="1" applyAlignment="1">
      <alignment horizontal="right"/>
    </xf>
    <xf numFmtId="1" fontId="11" fillId="0" borderId="14" xfId="0" applyNumberFormat="1" applyFont="1" applyBorder="1" applyAlignment="1">
      <alignment horizontal="right"/>
    </xf>
    <xf numFmtId="1" fontId="11" fillId="0" borderId="33" xfId="0" applyNumberFormat="1" applyFont="1" applyBorder="1" applyAlignment="1">
      <alignment horizontal="right"/>
    </xf>
    <xf numFmtId="1" fontId="1" fillId="0" borderId="17" xfId="0" applyNumberFormat="1" applyFont="1" applyBorder="1" applyAlignment="1">
      <alignment/>
    </xf>
    <xf numFmtId="0" fontId="32" fillId="33" borderId="44" xfId="0" applyFont="1" applyFill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1" fontId="5" fillId="0" borderId="73" xfId="0" applyNumberFormat="1" applyFont="1" applyBorder="1" applyAlignment="1">
      <alignment/>
    </xf>
    <xf numFmtId="1" fontId="5" fillId="0" borderId="63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" fontId="5" fillId="33" borderId="66" xfId="0" applyNumberFormat="1" applyFont="1" applyFill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128" xfId="0" applyNumberFormat="1" applyFont="1" applyFill="1" applyBorder="1" applyAlignment="1">
      <alignment/>
    </xf>
    <xf numFmtId="0" fontId="1" fillId="0" borderId="111" xfId="0" applyFont="1" applyFill="1" applyBorder="1" applyAlignment="1">
      <alignment/>
    </xf>
    <xf numFmtId="0" fontId="1" fillId="0" borderId="12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5" fillId="33" borderId="130" xfId="0" applyNumberFormat="1" applyFont="1" applyFill="1" applyBorder="1" applyAlignment="1">
      <alignment/>
    </xf>
    <xf numFmtId="0" fontId="5" fillId="33" borderId="124" xfId="0" applyFont="1" applyFill="1" applyBorder="1" applyAlignment="1">
      <alignment/>
    </xf>
    <xf numFmtId="0" fontId="5" fillId="33" borderId="131" xfId="0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1" fillId="0" borderId="74" xfId="0" applyNumberFormat="1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98" xfId="0" applyFont="1" applyFill="1" applyBorder="1" applyAlignment="1">
      <alignment/>
    </xf>
    <xf numFmtId="0" fontId="1" fillId="33" borderId="58" xfId="0" applyFont="1" applyFill="1" applyBorder="1" applyAlignment="1">
      <alignment/>
    </xf>
    <xf numFmtId="0" fontId="1" fillId="33" borderId="72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19" fillId="0" borderId="0" xfId="56" applyFont="1">
      <alignment/>
      <protection/>
    </xf>
    <xf numFmtId="0" fontId="18" fillId="0" borderId="0" xfId="56" applyFont="1">
      <alignment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9" fillId="0" borderId="0" xfId="56" applyFont="1" applyAlignment="1">
      <alignment horizontal="center"/>
      <protection/>
    </xf>
    <xf numFmtId="14" fontId="18" fillId="0" borderId="0" xfId="56" applyNumberFormat="1" applyFont="1" applyAlignment="1">
      <alignment horizontal="center"/>
      <protection/>
    </xf>
    <xf numFmtId="49" fontId="18" fillId="0" borderId="0" xfId="56" applyNumberFormat="1" applyFont="1" applyAlignment="1">
      <alignment horizontal="center"/>
      <protection/>
    </xf>
    <xf numFmtId="14" fontId="18" fillId="0" borderId="0" xfId="56" applyNumberFormat="1" applyFont="1" applyAlignment="1">
      <alignment horizontal="left"/>
      <protection/>
    </xf>
    <xf numFmtId="0" fontId="15" fillId="0" borderId="0" xfId="56" applyAlignment="1">
      <alignment/>
      <protection/>
    </xf>
    <xf numFmtId="0" fontId="19" fillId="0" borderId="0" xfId="56" applyFont="1" applyBorder="1" applyAlignment="1">
      <alignment/>
      <protection/>
    </xf>
    <xf numFmtId="0" fontId="15" fillId="0" borderId="0" xfId="56" applyBorder="1" applyAlignment="1">
      <alignment/>
      <protection/>
    </xf>
    <xf numFmtId="0" fontId="19" fillId="0" borderId="0" xfId="56" applyFont="1" applyBorder="1" applyAlignment="1">
      <alignment horizontal="right"/>
      <protection/>
    </xf>
    <xf numFmtId="0" fontId="19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 applyAlignment="1">
      <alignment horizontal="right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Border="1">
      <alignment/>
      <protection/>
    </xf>
    <xf numFmtId="0" fontId="18" fillId="0" borderId="0" xfId="56" applyFont="1" applyBorder="1" applyAlignment="1">
      <alignment horizontal="right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56" applyFont="1" applyAlignment="1">
      <alignment/>
      <protection/>
    </xf>
    <xf numFmtId="49" fontId="18" fillId="0" borderId="0" xfId="56" applyNumberFormat="1" applyFont="1">
      <alignment/>
      <protection/>
    </xf>
    <xf numFmtId="49" fontId="18" fillId="0" borderId="0" xfId="56" applyNumberFormat="1" applyFont="1" applyAlignment="1">
      <alignment/>
      <protection/>
    </xf>
    <xf numFmtId="0" fontId="19" fillId="0" borderId="0" xfId="56" applyFont="1" applyBorder="1" applyAlignment="1">
      <alignment horizontal="center"/>
      <protection/>
    </xf>
    <xf numFmtId="0" fontId="19" fillId="0" borderId="0" xfId="56" applyFont="1">
      <alignment/>
      <protection/>
    </xf>
    <xf numFmtId="49" fontId="1" fillId="33" borderId="57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1" fillId="0" borderId="36" xfId="0" applyNumberFormat="1" applyFont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63" xfId="0" applyFill="1" applyBorder="1" applyAlignment="1">
      <alignment horizontal="center" wrapText="1" shrinkToFit="1"/>
    </xf>
    <xf numFmtId="0" fontId="0" fillId="35" borderId="63" xfId="0" applyFill="1" applyBorder="1" applyAlignment="1">
      <alignment horizontal="center"/>
    </xf>
    <xf numFmtId="0" fontId="16" fillId="0" borderId="111" xfId="0" applyFont="1" applyBorder="1" applyAlignment="1">
      <alignment/>
    </xf>
    <xf numFmtId="0" fontId="0" fillId="0" borderId="111" xfId="0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11" xfId="0" applyNumberFormat="1" applyFont="1" applyBorder="1" applyAlignment="1">
      <alignment/>
    </xf>
    <xf numFmtId="0" fontId="15" fillId="0" borderId="111" xfId="0" applyFont="1" applyBorder="1" applyAlignment="1">
      <alignment/>
    </xf>
    <xf numFmtId="3" fontId="15" fillId="0" borderId="111" xfId="0" applyNumberFormat="1" applyFont="1" applyBorder="1" applyAlignment="1">
      <alignment/>
    </xf>
    <xf numFmtId="0" fontId="0" fillId="0" borderId="92" xfId="0" applyBorder="1" applyAlignment="1">
      <alignment/>
    </xf>
    <xf numFmtId="0" fontId="16" fillId="0" borderId="10" xfId="0" applyFont="1" applyBorder="1" applyAlignment="1">
      <alignment/>
    </xf>
    <xf numFmtId="3" fontId="0" fillId="0" borderId="26" xfId="0" applyNumberFormat="1" applyBorder="1" applyAlignment="1">
      <alignment/>
    </xf>
    <xf numFmtId="3" fontId="15" fillId="0" borderId="10" xfId="0" applyNumberFormat="1" applyFont="1" applyBorder="1" applyAlignment="1">
      <alignment/>
    </xf>
    <xf numFmtId="3" fontId="0" fillId="0" borderId="111" xfId="0" applyNumberFormat="1" applyBorder="1" applyAlignment="1">
      <alignment/>
    </xf>
    <xf numFmtId="0" fontId="0" fillId="0" borderId="54" xfId="0" applyBorder="1" applyAlignment="1">
      <alignment/>
    </xf>
    <xf numFmtId="0" fontId="16" fillId="0" borderId="0" xfId="0" applyFont="1" applyAlignment="1">
      <alignment/>
    </xf>
    <xf numFmtId="2" fontId="7" fillId="0" borderId="12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45" xfId="0" applyNumberFormat="1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3" fontId="38" fillId="0" borderId="0" xfId="58" applyNumberFormat="1" applyFont="1" applyAlignment="1">
      <alignment horizontal="center"/>
      <protection/>
    </xf>
    <xf numFmtId="0" fontId="0" fillId="35" borderId="17" xfId="0" applyFill="1" applyBorder="1" applyAlignment="1">
      <alignment horizontal="center"/>
    </xf>
    <xf numFmtId="0" fontId="16" fillId="0" borderId="67" xfId="0" applyFont="1" applyBorder="1" applyAlignment="1">
      <alignment/>
    </xf>
    <xf numFmtId="3" fontId="16" fillId="0" borderId="131" xfId="0" applyNumberFormat="1" applyFont="1" applyBorder="1" applyAlignment="1">
      <alignment/>
    </xf>
    <xf numFmtId="0" fontId="16" fillId="0" borderId="52" xfId="0" applyFont="1" applyBorder="1" applyAlignment="1">
      <alignment/>
    </xf>
    <xf numFmtId="169" fontId="16" fillId="0" borderId="47" xfId="0" applyNumberFormat="1" applyFont="1" applyBorder="1" applyAlignment="1">
      <alignment/>
    </xf>
    <xf numFmtId="41" fontId="0" fillId="0" borderId="111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55" xfId="0" applyBorder="1" applyAlignment="1">
      <alignment/>
    </xf>
    <xf numFmtId="169" fontId="0" fillId="0" borderId="21" xfId="0" applyNumberFormat="1" applyBorder="1" applyAlignment="1">
      <alignment/>
    </xf>
    <xf numFmtId="41" fontId="0" fillId="0" borderId="0" xfId="0" applyNumberFormat="1" applyAlignment="1">
      <alignment/>
    </xf>
    <xf numFmtId="169" fontId="16" fillId="0" borderId="0" xfId="0" applyNumberFormat="1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5" fillId="33" borderId="50" xfId="0" applyNumberFormat="1" applyFont="1" applyFill="1" applyBorder="1" applyAlignment="1">
      <alignment/>
    </xf>
    <xf numFmtId="49" fontId="1" fillId="0" borderId="128" xfId="0" applyNumberFormat="1" applyFont="1" applyBorder="1" applyAlignment="1">
      <alignment/>
    </xf>
    <xf numFmtId="0" fontId="1" fillId="0" borderId="111" xfId="0" applyFont="1" applyBorder="1" applyAlignment="1">
      <alignment/>
    </xf>
    <xf numFmtId="0" fontId="1" fillId="0" borderId="129" xfId="0" applyFont="1" applyBorder="1" applyAlignment="1">
      <alignment/>
    </xf>
    <xf numFmtId="0" fontId="6" fillId="0" borderId="73" xfId="57" applyFont="1" applyBorder="1" applyAlignment="1">
      <alignment horizontal="left"/>
      <protection/>
    </xf>
    <xf numFmtId="0" fontId="6" fillId="0" borderId="63" xfId="57" applyFont="1" applyBorder="1" applyAlignment="1">
      <alignment horizontal="left"/>
      <protection/>
    </xf>
    <xf numFmtId="0" fontId="6" fillId="0" borderId="63" xfId="57" applyFont="1" applyFill="1" applyBorder="1" applyAlignment="1">
      <alignment horizontal="left"/>
      <protection/>
    </xf>
    <xf numFmtId="0" fontId="6" fillId="0" borderId="65" xfId="57" applyFont="1" applyBorder="1" applyAlignment="1">
      <alignment horizontal="left"/>
      <protection/>
    </xf>
    <xf numFmtId="165" fontId="6" fillId="0" borderId="74" xfId="57" applyNumberFormat="1" applyFont="1" applyBorder="1" applyAlignment="1">
      <alignment horizontal="center"/>
      <protection/>
    </xf>
    <xf numFmtId="165" fontId="6" fillId="0" borderId="72" xfId="57" applyNumberFormat="1" applyFont="1" applyBorder="1" applyAlignment="1">
      <alignment horizontal="center"/>
      <protection/>
    </xf>
    <xf numFmtId="165" fontId="6" fillId="0" borderId="23" xfId="57" applyNumberFormat="1" applyFont="1" applyBorder="1" applyAlignment="1">
      <alignment horizontal="center"/>
      <protection/>
    </xf>
    <xf numFmtId="165" fontId="6" fillId="0" borderId="22" xfId="57" applyNumberFormat="1" applyFont="1" applyBorder="1" applyAlignment="1">
      <alignment horizontal="center"/>
      <protection/>
    </xf>
    <xf numFmtId="165" fontId="6" fillId="0" borderId="41" xfId="57" applyNumberFormat="1" applyFont="1" applyBorder="1" applyAlignment="1">
      <alignment horizontal="center"/>
      <protection/>
    </xf>
    <xf numFmtId="165" fontId="6" fillId="0" borderId="43" xfId="57" applyNumberFormat="1" applyFont="1" applyBorder="1" applyAlignment="1">
      <alignment horizontal="center"/>
      <protection/>
    </xf>
    <xf numFmtId="175" fontId="0" fillId="0" borderId="0" xfId="0" applyNumberFormat="1" applyAlignment="1">
      <alignment/>
    </xf>
    <xf numFmtId="1" fontId="27" fillId="0" borderId="42" xfId="59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5" fillId="0" borderId="44" xfId="0" applyFont="1" applyBorder="1" applyAlignment="1">
      <alignment horizontal="center"/>
    </xf>
    <xf numFmtId="0" fontId="1" fillId="0" borderId="100" xfId="0" applyFont="1" applyBorder="1" applyAlignment="1">
      <alignment/>
    </xf>
    <xf numFmtId="0" fontId="0" fillId="0" borderId="73" xfId="0" applyBorder="1" applyAlignment="1">
      <alignment/>
    </xf>
    <xf numFmtId="0" fontId="1" fillId="0" borderId="51" xfId="0" applyFont="1" applyBorder="1" applyAlignment="1">
      <alignment/>
    </xf>
    <xf numFmtId="0" fontId="0" fillId="0" borderId="63" xfId="0" applyBorder="1" applyAlignment="1">
      <alignment/>
    </xf>
    <xf numFmtId="0" fontId="31" fillId="0" borderId="34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left"/>
    </xf>
    <xf numFmtId="0" fontId="5" fillId="0" borderId="6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" fillId="0" borderId="67" xfId="0" applyFont="1" applyBorder="1" applyAlignment="1">
      <alignment/>
    </xf>
    <xf numFmtId="0" fontId="1" fillId="0" borderId="52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44" xfId="0" applyFont="1" applyBorder="1" applyAlignment="1">
      <alignment/>
    </xf>
    <xf numFmtId="0" fontId="0" fillId="0" borderId="66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5" fillId="0" borderId="9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5" fillId="33" borderId="89" xfId="0" applyFont="1" applyFill="1" applyBorder="1" applyAlignment="1">
      <alignment horizontal="center" wrapText="1"/>
    </xf>
    <xf numFmtId="0" fontId="3" fillId="33" borderId="114" xfId="0" applyFont="1" applyFill="1" applyBorder="1" applyAlignment="1">
      <alignment horizontal="center" wrapText="1"/>
    </xf>
    <xf numFmtId="0" fontId="1" fillId="0" borderId="79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1" fillId="0" borderId="9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2" fillId="33" borderId="50" xfId="0" applyFont="1" applyFill="1" applyBorder="1" applyAlignment="1">
      <alignment horizontal="center" vertical="center" wrapText="1"/>
    </xf>
    <xf numFmtId="0" fontId="39" fillId="33" borderId="4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2" fillId="33" borderId="50" xfId="0" applyFont="1" applyFill="1" applyBorder="1" applyAlignment="1">
      <alignment horizontal="center"/>
    </xf>
    <xf numFmtId="0" fontId="39" fillId="33" borderId="4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2" fillId="33" borderId="50" xfId="0" applyFont="1" applyFill="1" applyBorder="1" applyAlignment="1">
      <alignment horizontal="center" vertical="center"/>
    </xf>
    <xf numFmtId="0" fontId="39" fillId="33" borderId="44" xfId="0" applyFont="1" applyFill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32" fillId="33" borderId="50" xfId="0" applyFont="1" applyFill="1" applyBorder="1" applyAlignment="1">
      <alignment horizontal="center" wrapText="1"/>
    </xf>
    <xf numFmtId="0" fontId="39" fillId="33" borderId="44" xfId="0" applyFont="1" applyFill="1" applyBorder="1" applyAlignment="1">
      <alignment horizontal="center" wrapText="1"/>
    </xf>
    <xf numFmtId="0" fontId="39" fillId="33" borderId="6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2" fillId="33" borderId="37" xfId="0" applyFont="1" applyFill="1" applyBorder="1" applyAlignment="1">
      <alignment horizontal="center"/>
    </xf>
    <xf numFmtId="0" fontId="39" fillId="33" borderId="53" xfId="0" applyFont="1" applyFill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left" vertical="center"/>
    </xf>
    <xf numFmtId="0" fontId="38" fillId="0" borderId="44" xfId="0" applyFont="1" applyBorder="1" applyAlignment="1">
      <alignment vertical="center"/>
    </xf>
    <xf numFmtId="0" fontId="0" fillId="0" borderId="62" xfId="0" applyBorder="1" applyAlignment="1">
      <alignment horizontal="center"/>
    </xf>
    <xf numFmtId="0" fontId="32" fillId="34" borderId="50" xfId="0" applyFont="1" applyFill="1" applyBorder="1" applyAlignment="1">
      <alignment horizontal="center"/>
    </xf>
    <xf numFmtId="0" fontId="39" fillId="34" borderId="68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89" xfId="0" applyFont="1" applyBorder="1" applyAlignment="1">
      <alignment horizontal="center"/>
    </xf>
    <xf numFmtId="0" fontId="0" fillId="0" borderId="114" xfId="0" applyBorder="1" applyAlignment="1">
      <alignment horizontal="center"/>
    </xf>
    <xf numFmtId="0" fontId="32" fillId="33" borderId="37" xfId="0" applyFont="1" applyFill="1" applyBorder="1" applyAlignment="1">
      <alignment horizontal="center" vertical="center" wrapText="1"/>
    </xf>
    <xf numFmtId="0" fontId="41" fillId="33" borderId="53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66" xfId="0" applyFont="1" applyBorder="1" applyAlignment="1">
      <alignment/>
    </xf>
    <xf numFmtId="0" fontId="11" fillId="0" borderId="4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vertical="center" textRotation="90" wrapText="1"/>
    </xf>
    <xf numFmtId="0" fontId="0" fillId="0" borderId="66" xfId="0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11" fillId="0" borderId="66" xfId="0" applyFont="1" applyBorder="1" applyAlignment="1">
      <alignment horizontal="center"/>
    </xf>
    <xf numFmtId="0" fontId="5" fillId="0" borderId="4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5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35" fillId="0" borderId="62" xfId="0" applyFont="1" applyBorder="1" applyAlignment="1">
      <alignment horizontal="center" vertical="center" textRotation="90" wrapText="1"/>
    </xf>
    <xf numFmtId="0" fontId="10" fillId="0" borderId="51" xfId="0" applyFont="1" applyBorder="1" applyAlignment="1">
      <alignment horizontal="left" vertical="center" wrapText="1"/>
    </xf>
    <xf numFmtId="0" fontId="10" fillId="0" borderId="63" xfId="0" applyFont="1" applyBorder="1" applyAlignment="1">
      <alignment wrapText="1"/>
    </xf>
    <xf numFmtId="0" fontId="11" fillId="33" borderId="50" xfId="0" applyFont="1" applyFill="1" applyBorder="1" applyAlignment="1">
      <alignment horizontal="left" vertical="center" wrapText="1"/>
    </xf>
    <xf numFmtId="0" fontId="10" fillId="33" borderId="66" xfId="0" applyFont="1" applyFill="1" applyBorder="1" applyAlignment="1">
      <alignment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wrapText="1"/>
    </xf>
    <xf numFmtId="0" fontId="11" fillId="33" borderId="50" xfId="0" applyFont="1" applyFill="1" applyBorder="1" applyAlignment="1">
      <alignment horizontal="left" vertical="top" wrapText="1"/>
    </xf>
    <xf numFmtId="0" fontId="10" fillId="0" borderId="48" xfId="0" applyFont="1" applyFill="1" applyBorder="1" applyAlignment="1">
      <alignment horizontal="left" vertical="center" wrapText="1"/>
    </xf>
    <xf numFmtId="0" fontId="10" fillId="0" borderId="26" xfId="0" applyFont="1" applyBorder="1" applyAlignment="1">
      <alignment wrapText="1"/>
    </xf>
    <xf numFmtId="0" fontId="10" fillId="0" borderId="51" xfId="0" applyFont="1" applyBorder="1" applyAlignment="1">
      <alignment vertical="center" wrapText="1"/>
    </xf>
    <xf numFmtId="0" fontId="10" fillId="0" borderId="63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56" applyFont="1" applyBorder="1" applyAlignment="1">
      <alignment/>
      <protection/>
    </xf>
    <xf numFmtId="0" fontId="15" fillId="0" borderId="0" xfId="56" applyBorder="1" applyAlignment="1">
      <alignment/>
      <protection/>
    </xf>
    <xf numFmtId="0" fontId="15" fillId="0" borderId="0" xfId="56" applyAlignment="1">
      <alignment/>
      <protection/>
    </xf>
    <xf numFmtId="0" fontId="19" fillId="0" borderId="0" xfId="56" applyFont="1" applyAlignment="1">
      <alignment/>
      <protection/>
    </xf>
    <xf numFmtId="0" fontId="0" fillId="0" borderId="0" xfId="0" applyAlignment="1">
      <alignment/>
    </xf>
    <xf numFmtId="165" fontId="15" fillId="0" borderId="0" xfId="57" applyNumberFormat="1" applyBorder="1" applyAlignment="1">
      <alignment/>
      <protection/>
    </xf>
    <xf numFmtId="0" fontId="15" fillId="0" borderId="0" xfId="57" applyBorder="1" applyAlignment="1">
      <alignment/>
      <protection/>
    </xf>
    <xf numFmtId="0" fontId="11" fillId="0" borderId="34" xfId="57" applyFont="1" applyBorder="1" applyAlignment="1">
      <alignment horizontal="center" wrapText="1"/>
      <protection/>
    </xf>
    <xf numFmtId="0" fontId="11" fillId="0" borderId="33" xfId="57" applyFont="1" applyBorder="1" applyAlignment="1">
      <alignment horizontal="center" wrapText="1"/>
      <protection/>
    </xf>
    <xf numFmtId="0" fontId="7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7" fillId="0" borderId="20" xfId="57" applyFont="1" applyBorder="1" applyAlignment="1">
      <alignment vertical="center"/>
      <protection/>
    </xf>
    <xf numFmtId="0" fontId="7" fillId="0" borderId="60" xfId="57" applyFont="1" applyBorder="1" applyAlignment="1">
      <alignment vertical="center"/>
      <protection/>
    </xf>
    <xf numFmtId="0" fontId="7" fillId="0" borderId="74" xfId="57" applyFont="1" applyBorder="1" applyAlignment="1">
      <alignment horizontal="center" vertical="center"/>
      <protection/>
    </xf>
    <xf numFmtId="0" fontId="7" fillId="0" borderId="72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43" xfId="57" applyFont="1" applyBorder="1" applyAlignment="1">
      <alignment horizontal="center" vertical="center"/>
      <protection/>
    </xf>
    <xf numFmtId="0" fontId="7" fillId="0" borderId="34" xfId="57" applyFont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 vertical="center" wrapText="1"/>
      <protection/>
    </xf>
    <xf numFmtId="0" fontId="11" fillId="0" borderId="67" xfId="57" applyFont="1" applyBorder="1" applyAlignment="1">
      <alignment horizontal="center" wrapText="1"/>
      <protection/>
    </xf>
    <xf numFmtId="0" fontId="6" fillId="0" borderId="98" xfId="57" applyFont="1" applyBorder="1" applyAlignment="1">
      <alignment wrapText="1"/>
      <protection/>
    </xf>
    <xf numFmtId="0" fontId="26" fillId="0" borderId="51" xfId="59" applyFont="1" applyBorder="1" applyAlignment="1">
      <alignment wrapText="1"/>
      <protection/>
    </xf>
    <xf numFmtId="0" fontId="15" fillId="0" borderId="63" xfId="59" applyBorder="1" applyAlignment="1">
      <alignment/>
      <protection/>
    </xf>
    <xf numFmtId="0" fontId="15" fillId="0" borderId="36" xfId="59" applyBorder="1" applyAlignment="1">
      <alignment/>
      <protection/>
    </xf>
    <xf numFmtId="1" fontId="26" fillId="0" borderId="18" xfId="59" applyNumberFormat="1" applyFont="1" applyBorder="1" applyAlignment="1">
      <alignment horizontal="right" wrapText="1"/>
      <protection/>
    </xf>
    <xf numFmtId="1" fontId="26" fillId="0" borderId="16" xfId="59" applyNumberFormat="1" applyFont="1" applyBorder="1" applyAlignment="1">
      <alignment horizontal="right" wrapText="1"/>
      <protection/>
    </xf>
    <xf numFmtId="0" fontId="26" fillId="0" borderId="17" xfId="59" applyFont="1" applyBorder="1" applyAlignment="1">
      <alignment horizontal="right" wrapText="1"/>
      <protection/>
    </xf>
    <xf numFmtId="0" fontId="15" fillId="0" borderId="10" xfId="59" applyBorder="1" applyAlignment="1">
      <alignment horizontal="right" wrapText="1"/>
      <protection/>
    </xf>
    <xf numFmtId="0" fontId="26" fillId="0" borderId="51" xfId="59" applyFont="1" applyBorder="1" applyAlignment="1">
      <alignment/>
      <protection/>
    </xf>
    <xf numFmtId="0" fontId="26" fillId="0" borderId="10" xfId="59" applyFont="1" applyBorder="1" applyAlignment="1">
      <alignment horizontal="right" wrapText="1"/>
      <protection/>
    </xf>
    <xf numFmtId="1" fontId="26" fillId="0" borderId="17" xfId="59" applyNumberFormat="1" applyFont="1" applyBorder="1" applyAlignment="1">
      <alignment horizontal="right" wrapText="1"/>
      <protection/>
    </xf>
    <xf numFmtId="1" fontId="26" fillId="0" borderId="10" xfId="59" applyNumberFormat="1" applyFont="1" applyBorder="1" applyAlignment="1">
      <alignment horizontal="right" wrapText="1"/>
      <protection/>
    </xf>
    <xf numFmtId="0" fontId="15" fillId="0" borderId="63" xfId="59" applyFont="1" applyBorder="1" applyAlignment="1">
      <alignment wrapText="1"/>
      <protection/>
    </xf>
    <xf numFmtId="0" fontId="15" fillId="0" borderId="51" xfId="59" applyFont="1" applyBorder="1" applyAlignment="1">
      <alignment wrapText="1"/>
      <protection/>
    </xf>
    <xf numFmtId="0" fontId="26" fillId="0" borderId="21" xfId="59" applyFont="1" applyBorder="1" applyAlignment="1">
      <alignment horizontal="center" wrapText="1"/>
      <protection/>
    </xf>
    <xf numFmtId="0" fontId="27" fillId="0" borderId="48" xfId="59" applyFont="1" applyBorder="1" applyAlignment="1">
      <alignment horizontal="center"/>
      <protection/>
    </xf>
    <xf numFmtId="0" fontId="27" fillId="0" borderId="26" xfId="59" applyFont="1" applyBorder="1" applyAlignment="1">
      <alignment horizontal="center"/>
      <protection/>
    </xf>
    <xf numFmtId="0" fontId="27" fillId="0" borderId="27" xfId="59" applyFont="1" applyBorder="1" applyAlignment="1">
      <alignment horizontal="center"/>
      <protection/>
    </xf>
    <xf numFmtId="0" fontId="26" fillId="0" borderId="63" xfId="59" applyFont="1" applyBorder="1" applyAlignment="1">
      <alignment wrapText="1"/>
      <protection/>
    </xf>
    <xf numFmtId="0" fontId="15" fillId="0" borderId="51" xfId="59" applyBorder="1" applyAlignment="1">
      <alignment wrapText="1"/>
      <protection/>
    </xf>
    <xf numFmtId="0" fontId="15" fillId="0" borderId="63" xfId="59" applyBorder="1" applyAlignment="1">
      <alignment wrapText="1"/>
      <protection/>
    </xf>
    <xf numFmtId="0" fontId="26" fillId="0" borderId="17" xfId="59" applyFont="1" applyBorder="1" applyAlignment="1">
      <alignment horizontal="center" wrapText="1"/>
      <protection/>
    </xf>
    <xf numFmtId="0" fontId="26" fillId="0" borderId="10" xfId="59" applyFont="1" applyBorder="1" applyAlignment="1">
      <alignment horizontal="center" wrapText="1"/>
      <protection/>
    </xf>
    <xf numFmtId="0" fontId="26" fillId="0" borderId="17" xfId="59" applyFont="1" applyBorder="1" applyAlignment="1">
      <alignment horizontal="center"/>
      <protection/>
    </xf>
    <xf numFmtId="0" fontId="26" fillId="0" borderId="10" xfId="59" applyFont="1" applyBorder="1" applyAlignment="1">
      <alignment horizontal="center"/>
      <protection/>
    </xf>
    <xf numFmtId="0" fontId="26" fillId="0" borderId="48" xfId="59" applyFont="1" applyBorder="1" applyAlignment="1">
      <alignment horizontal="center"/>
      <protection/>
    </xf>
    <xf numFmtId="0" fontId="26" fillId="0" borderId="26" xfId="59" applyFont="1" applyBorder="1" applyAlignment="1">
      <alignment horizontal="center"/>
      <protection/>
    </xf>
    <xf numFmtId="0" fontId="27" fillId="0" borderId="51" xfId="59" applyFont="1" applyBorder="1" applyAlignment="1">
      <alignment horizontal="center"/>
      <protection/>
    </xf>
    <xf numFmtId="0" fontId="27" fillId="0" borderId="63" xfId="59" applyFont="1" applyBorder="1" applyAlignment="1">
      <alignment horizontal="center"/>
      <protection/>
    </xf>
    <xf numFmtId="0" fontId="27" fillId="0" borderId="28" xfId="59" applyFont="1" applyBorder="1" applyAlignment="1">
      <alignment horizontal="center"/>
      <protection/>
    </xf>
    <xf numFmtId="0" fontId="26" fillId="0" borderId="63" xfId="59" applyFont="1" applyBorder="1" applyAlignment="1">
      <alignment/>
      <protection/>
    </xf>
    <xf numFmtId="0" fontId="23" fillId="0" borderId="0" xfId="59" applyFont="1" applyAlignment="1">
      <alignment horizontal="center" wrapText="1"/>
      <protection/>
    </xf>
    <xf numFmtId="0" fontId="24" fillId="0" borderId="0" xfId="59" applyFont="1" applyAlignment="1">
      <alignment horizontal="center" wrapText="1"/>
      <protection/>
    </xf>
    <xf numFmtId="0" fontId="26" fillId="0" borderId="50" xfId="59" applyFont="1" applyBorder="1" applyAlignment="1">
      <alignment horizontal="center" vertical="center"/>
      <protection/>
    </xf>
    <xf numFmtId="0" fontId="26" fillId="0" borderId="66" xfId="59" applyFont="1" applyBorder="1" applyAlignment="1">
      <alignment horizontal="center" vertical="center"/>
      <protection/>
    </xf>
    <xf numFmtId="0" fontId="26" fillId="0" borderId="38" xfId="59" applyFont="1" applyBorder="1" applyAlignment="1">
      <alignment horizontal="center" vertical="center"/>
      <protection/>
    </xf>
    <xf numFmtId="0" fontId="25" fillId="0" borderId="24" xfId="59" applyFont="1" applyBorder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3" fillId="0" borderId="0" xfId="58" applyFont="1" applyAlignment="1">
      <alignment horizontal="center" vertical="center"/>
      <protection/>
    </xf>
    <xf numFmtId="0" fontId="15" fillId="0" borderId="0" xfId="58" applyFont="1" applyAlignment="1">
      <alignment/>
      <protection/>
    </xf>
    <xf numFmtId="0" fontId="7" fillId="0" borderId="5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9.évi felhalmozási mérleg III.név teljesítés Letenye" xfId="56"/>
    <cellStyle name="Normál_2009_Hitelállomány kimutatása Letenye III.név telj.." xfId="57"/>
    <cellStyle name="Normál_2010.évi norma Testületi eredeti" xfId="58"/>
    <cellStyle name="Normál_Gördülő bev., kiad.2009-20011. Letenye mód.05.1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9.8515625" style="0" customWidth="1"/>
    <col min="2" max="2" width="12.7109375" style="0" customWidth="1"/>
    <col min="3" max="3" width="13.7109375" style="0" customWidth="1"/>
    <col min="4" max="4" width="13.00390625" style="0" customWidth="1"/>
    <col min="5" max="5" width="29.140625" style="0" customWidth="1"/>
    <col min="6" max="6" width="13.140625" style="0" customWidth="1"/>
    <col min="7" max="7" width="12.8515625" style="0" customWidth="1"/>
    <col min="8" max="8" width="13.421875" style="0" customWidth="1"/>
  </cols>
  <sheetData>
    <row r="1" ht="12.75">
      <c r="H1" s="897" t="s">
        <v>705</v>
      </c>
    </row>
    <row r="2" spans="1:8" ht="22.5" customHeight="1">
      <c r="A2" s="1067" t="s">
        <v>697</v>
      </c>
      <c r="B2" s="1067"/>
      <c r="C2" s="1067"/>
      <c r="D2" s="1067"/>
      <c r="E2" s="1067"/>
      <c r="F2" s="1067"/>
      <c r="G2" s="1067"/>
      <c r="H2" s="1067"/>
    </row>
    <row r="3" spans="1:8" ht="22.5" customHeight="1">
      <c r="A3" s="23"/>
      <c r="B3" s="23"/>
      <c r="C3" s="23"/>
      <c r="D3" s="23"/>
      <c r="E3" s="23"/>
      <c r="F3" s="23"/>
      <c r="G3" s="23"/>
      <c r="H3" s="23"/>
    </row>
    <row r="4" spans="1:8" ht="13.5" thickBot="1">
      <c r="A4" s="11"/>
      <c r="B4" s="11"/>
      <c r="C4" s="11"/>
      <c r="D4" s="11"/>
      <c r="E4" s="11"/>
      <c r="F4" s="11"/>
      <c r="G4" s="11"/>
      <c r="H4" s="11"/>
    </row>
    <row r="5" spans="1:8" ht="13.5" thickBot="1">
      <c r="A5" s="7" t="s">
        <v>101</v>
      </c>
      <c r="B5" s="7" t="s">
        <v>141</v>
      </c>
      <c r="C5" s="7" t="s">
        <v>142</v>
      </c>
      <c r="D5" s="7" t="s">
        <v>143</v>
      </c>
      <c r="E5" s="7" t="s">
        <v>124</v>
      </c>
      <c r="F5" s="7" t="s">
        <v>141</v>
      </c>
      <c r="G5" s="7" t="s">
        <v>142</v>
      </c>
      <c r="H5" s="7" t="s">
        <v>143</v>
      </c>
    </row>
    <row r="6" spans="1:8" ht="21" customHeight="1">
      <c r="A6" s="18" t="s">
        <v>174</v>
      </c>
      <c r="B6" s="8">
        <v>12218</v>
      </c>
      <c r="C6" s="8"/>
      <c r="D6" s="8"/>
      <c r="E6" s="18" t="s">
        <v>18</v>
      </c>
      <c r="F6" s="8">
        <v>30832</v>
      </c>
      <c r="G6" s="8"/>
      <c r="H6" s="8"/>
    </row>
    <row r="7" spans="1:8" ht="21" customHeight="1">
      <c r="A7" s="19" t="s">
        <v>175</v>
      </c>
      <c r="B7" s="9">
        <v>22145</v>
      </c>
      <c r="C7" s="9"/>
      <c r="D7" s="9"/>
      <c r="E7" s="19" t="s">
        <v>19</v>
      </c>
      <c r="F7" s="9">
        <v>6235</v>
      </c>
      <c r="G7" s="9"/>
      <c r="H7" s="9"/>
    </row>
    <row r="8" spans="1:8" ht="21" customHeight="1">
      <c r="A8" s="19"/>
      <c r="B8" s="9"/>
      <c r="C8" s="9"/>
      <c r="D8" s="9"/>
      <c r="E8" s="21" t="s">
        <v>178</v>
      </c>
      <c r="F8" s="9">
        <v>727</v>
      </c>
      <c r="G8" s="9"/>
      <c r="H8" s="9"/>
    </row>
    <row r="9" spans="1:8" ht="20.25" customHeight="1">
      <c r="A9" s="19"/>
      <c r="B9" s="9"/>
      <c r="C9" s="9"/>
      <c r="D9" s="9"/>
      <c r="E9" s="21" t="s">
        <v>179</v>
      </c>
      <c r="F9" s="9"/>
      <c r="G9" s="9"/>
      <c r="H9" s="9"/>
    </row>
    <row r="10" spans="1:8" ht="20.25" customHeight="1">
      <c r="A10" s="19" t="s">
        <v>121</v>
      </c>
      <c r="B10" s="9">
        <v>3641</v>
      </c>
      <c r="C10" s="9"/>
      <c r="D10" s="9"/>
      <c r="E10" s="21" t="s">
        <v>534</v>
      </c>
      <c r="F10" s="9"/>
      <c r="G10" s="9"/>
      <c r="H10" s="9"/>
    </row>
    <row r="11" spans="1:8" ht="22.5" customHeight="1" thickBot="1">
      <c r="A11" s="20" t="s">
        <v>176</v>
      </c>
      <c r="B11" s="10"/>
      <c r="C11" s="10"/>
      <c r="D11" s="10"/>
      <c r="E11" s="22" t="s">
        <v>180</v>
      </c>
      <c r="F11" s="10">
        <v>0</v>
      </c>
      <c r="G11" s="10"/>
      <c r="H11" s="10"/>
    </row>
    <row r="12" spans="1:8" ht="22.5" customHeight="1" thickBot="1">
      <c r="A12" s="12" t="s">
        <v>123</v>
      </c>
      <c r="B12" s="7">
        <f>SUM(B6:B11)</f>
        <v>38004</v>
      </c>
      <c r="C12" s="7">
        <f>SUM(C6:C8,C11)</f>
        <v>0</v>
      </c>
      <c r="D12" s="7">
        <f>SUM(D6:D8,D11)</f>
        <v>0</v>
      </c>
      <c r="E12" s="13" t="s">
        <v>131</v>
      </c>
      <c r="F12" s="7">
        <f>SUM(F6:F11)</f>
        <v>37794</v>
      </c>
      <c r="G12" s="7">
        <f>SUM(G6:G7,G11)</f>
        <v>0</v>
      </c>
      <c r="H12" s="7">
        <f>SUM(H6:H7,H11)</f>
        <v>0</v>
      </c>
    </row>
  </sheetData>
  <sheetProtection/>
  <mergeCells count="1">
    <mergeCell ref="A2:H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71" sqref="I71"/>
    </sheetView>
  </sheetViews>
  <sheetFormatPr defaultColWidth="9.140625" defaultRowHeight="12.75"/>
  <cols>
    <col min="1" max="1" width="3.140625" style="0" bestFit="1" customWidth="1"/>
    <col min="2" max="2" width="52.421875" style="0" customWidth="1"/>
    <col min="3" max="4" width="9.7109375" style="0" customWidth="1"/>
    <col min="5" max="5" width="10.28125" style="0" bestFit="1" customWidth="1"/>
  </cols>
  <sheetData>
    <row r="1" ht="12.75">
      <c r="E1" t="s">
        <v>709</v>
      </c>
    </row>
    <row r="5" spans="2:5" ht="15">
      <c r="B5" s="1166" t="s">
        <v>410</v>
      </c>
      <c r="C5" s="1170"/>
      <c r="D5" s="1170"/>
      <c r="E5" s="1170"/>
    </row>
    <row r="6" spans="2:5" ht="15">
      <c r="B6" s="116"/>
      <c r="C6" s="114"/>
      <c r="D6" s="114"/>
      <c r="E6" s="114"/>
    </row>
    <row r="7" spans="2:5" ht="15">
      <c r="B7" s="116"/>
      <c r="C7" s="114"/>
      <c r="D7" s="114"/>
      <c r="E7" s="114"/>
    </row>
    <row r="8" spans="2:6" ht="13.5" thickBot="1">
      <c r="B8" s="2"/>
      <c r="F8" s="2" t="s">
        <v>402</v>
      </c>
    </row>
    <row r="9" spans="1:5" ht="13.5" thickBot="1">
      <c r="A9" s="24"/>
      <c r="B9" s="120" t="s">
        <v>102</v>
      </c>
      <c r="C9" s="121" t="s">
        <v>141</v>
      </c>
      <c r="D9" s="121" t="s">
        <v>143</v>
      </c>
      <c r="E9" s="122" t="s">
        <v>334</v>
      </c>
    </row>
    <row r="10" spans="1:5" ht="12.75">
      <c r="A10" s="123" t="s">
        <v>140</v>
      </c>
      <c r="B10" s="127" t="s">
        <v>413</v>
      </c>
      <c r="C10" s="128">
        <f>SUM(C21)</f>
        <v>0</v>
      </c>
      <c r="D10" s="128"/>
      <c r="E10" s="129"/>
    </row>
    <row r="11" spans="1:5" ht="12.75" hidden="1">
      <c r="A11" s="25"/>
      <c r="B11" s="32"/>
      <c r="C11" s="26"/>
      <c r="D11" s="26"/>
      <c r="E11" s="27"/>
    </row>
    <row r="12" spans="1:5" ht="12.75" hidden="1">
      <c r="A12" s="25"/>
      <c r="B12" s="32"/>
      <c r="C12" s="26"/>
      <c r="D12" s="26"/>
      <c r="E12" s="27"/>
    </row>
    <row r="13" spans="1:5" ht="12.75" hidden="1">
      <c r="A13" s="25"/>
      <c r="B13" s="32"/>
      <c r="C13" s="26"/>
      <c r="D13" s="26"/>
      <c r="E13" s="27"/>
    </row>
    <row r="14" spans="1:5" ht="12.75" hidden="1">
      <c r="A14" s="25"/>
      <c r="B14" s="32"/>
      <c r="C14" s="26"/>
      <c r="D14" s="26"/>
      <c r="E14" s="27"/>
    </row>
    <row r="15" spans="1:5" ht="12.75" hidden="1">
      <c r="A15" s="25"/>
      <c r="B15" s="32"/>
      <c r="C15" s="26"/>
      <c r="D15" s="26"/>
      <c r="E15" s="27"/>
    </row>
    <row r="16" spans="1:5" ht="12.75" hidden="1">
      <c r="A16" s="25"/>
      <c r="B16" s="32"/>
      <c r="C16" s="26"/>
      <c r="D16" s="26"/>
      <c r="E16" s="27"/>
    </row>
    <row r="17" spans="1:5" ht="12.75" hidden="1">
      <c r="A17" s="25"/>
      <c r="B17" s="32" t="s">
        <v>138</v>
      </c>
      <c r="C17" s="26"/>
      <c r="D17" s="26"/>
      <c r="E17" s="27"/>
    </row>
    <row r="18" spans="1:5" ht="12.75" hidden="1">
      <c r="A18" s="25"/>
      <c r="B18" s="32" t="s">
        <v>138</v>
      </c>
      <c r="C18" s="26"/>
      <c r="D18" s="26"/>
      <c r="E18" s="27"/>
    </row>
    <row r="19" spans="1:5" ht="12.75" hidden="1">
      <c r="A19" s="25"/>
      <c r="B19" s="32" t="s">
        <v>138</v>
      </c>
      <c r="C19" s="26"/>
      <c r="D19" s="26"/>
      <c r="E19" s="27"/>
    </row>
    <row r="20" spans="1:5" ht="12.75" hidden="1">
      <c r="A20" s="25"/>
      <c r="B20" s="32" t="s">
        <v>138</v>
      </c>
      <c r="C20" s="26"/>
      <c r="D20" s="26"/>
      <c r="E20" s="27"/>
    </row>
    <row r="21" spans="1:5" ht="12.75" hidden="1">
      <c r="A21" s="25"/>
      <c r="B21" s="32" t="s">
        <v>94</v>
      </c>
      <c r="C21" s="26"/>
      <c r="D21" s="26"/>
      <c r="E21" s="27"/>
    </row>
    <row r="22" spans="1:5" ht="12.75">
      <c r="A22" s="123" t="s">
        <v>144</v>
      </c>
      <c r="B22" s="124" t="s">
        <v>414</v>
      </c>
      <c r="C22" s="125"/>
      <c r="D22" s="125"/>
      <c r="E22" s="126"/>
    </row>
    <row r="23" spans="1:5" ht="12.75" hidden="1">
      <c r="A23" s="25"/>
      <c r="B23" s="32"/>
      <c r="C23" s="26"/>
      <c r="D23" s="26"/>
      <c r="E23" s="27"/>
    </row>
    <row r="24" spans="1:5" ht="12.75" hidden="1">
      <c r="A24" s="25"/>
      <c r="B24" s="32"/>
      <c r="C24" s="26"/>
      <c r="D24" s="26"/>
      <c r="E24" s="27"/>
    </row>
    <row r="25" spans="1:5" ht="12.75" hidden="1">
      <c r="A25" s="25"/>
      <c r="B25" s="32" t="s">
        <v>138</v>
      </c>
      <c r="C25" s="26"/>
      <c r="D25" s="26"/>
      <c r="E25" s="27"/>
    </row>
    <row r="26" spans="1:5" ht="12.75" hidden="1">
      <c r="A26" s="25"/>
      <c r="B26" s="32" t="s">
        <v>138</v>
      </c>
      <c r="C26" s="26"/>
      <c r="D26" s="26"/>
      <c r="E26" s="27"/>
    </row>
    <row r="27" spans="1:5" ht="12.75" hidden="1">
      <c r="A27" s="25"/>
      <c r="B27" s="32" t="s">
        <v>138</v>
      </c>
      <c r="C27" s="26"/>
      <c r="D27" s="26"/>
      <c r="E27" s="27"/>
    </row>
    <row r="28" spans="1:5" ht="12.75" hidden="1">
      <c r="A28" s="25"/>
      <c r="B28" s="32" t="s">
        <v>138</v>
      </c>
      <c r="C28" s="26"/>
      <c r="D28" s="26"/>
      <c r="E28" s="27"/>
    </row>
    <row r="29" spans="1:5" ht="12.75" hidden="1">
      <c r="A29" s="25"/>
      <c r="B29" s="32" t="s">
        <v>138</v>
      </c>
      <c r="C29" s="26"/>
      <c r="D29" s="26"/>
      <c r="E29" s="27"/>
    </row>
    <row r="30" spans="1:5" ht="12.75" hidden="1">
      <c r="A30" s="25"/>
      <c r="B30" s="32" t="s">
        <v>138</v>
      </c>
      <c r="C30" s="26"/>
      <c r="D30" s="26"/>
      <c r="E30" s="27"/>
    </row>
    <row r="31" spans="1:5" ht="12.75">
      <c r="A31" s="123" t="s">
        <v>145</v>
      </c>
      <c r="B31" s="130" t="s">
        <v>415</v>
      </c>
      <c r="C31" s="125"/>
      <c r="D31" s="125"/>
      <c r="E31" s="126"/>
    </row>
    <row r="32" spans="1:5" ht="12.75">
      <c r="A32" s="123" t="s">
        <v>146</v>
      </c>
      <c r="B32" s="130" t="s">
        <v>416</v>
      </c>
      <c r="C32" s="125"/>
      <c r="D32" s="125"/>
      <c r="E32" s="126"/>
    </row>
    <row r="33" spans="1:5" ht="12.75" hidden="1">
      <c r="A33" s="25"/>
      <c r="B33" s="32" t="s">
        <v>138</v>
      </c>
      <c r="C33" s="26"/>
      <c r="D33" s="26"/>
      <c r="E33" s="27"/>
    </row>
    <row r="34" spans="1:5" ht="12.75" hidden="1">
      <c r="A34" s="25"/>
      <c r="B34" s="32" t="s">
        <v>138</v>
      </c>
      <c r="C34" s="26"/>
      <c r="D34" s="26"/>
      <c r="E34" s="27"/>
    </row>
    <row r="35" spans="1:5" ht="12.75">
      <c r="A35" s="123" t="s">
        <v>147</v>
      </c>
      <c r="B35" s="130" t="s">
        <v>73</v>
      </c>
      <c r="C35" s="125">
        <f>SUM(C41)</f>
        <v>3930</v>
      </c>
      <c r="D35" s="125"/>
      <c r="E35" s="126"/>
    </row>
    <row r="36" spans="1:5" ht="12.75" hidden="1">
      <c r="A36" s="25"/>
      <c r="B36" s="32" t="s">
        <v>95</v>
      </c>
      <c r="C36" s="26"/>
      <c r="D36" s="26"/>
      <c r="E36" s="27"/>
    </row>
    <row r="37" spans="1:5" ht="12.75" hidden="1">
      <c r="A37" s="25"/>
      <c r="B37" s="32" t="s">
        <v>138</v>
      </c>
      <c r="C37" s="26"/>
      <c r="D37" s="26"/>
      <c r="E37" s="27"/>
    </row>
    <row r="38" spans="1:5" ht="12.75" hidden="1">
      <c r="A38" s="25"/>
      <c r="B38" s="32" t="s">
        <v>138</v>
      </c>
      <c r="C38" s="26"/>
      <c r="D38" s="26"/>
      <c r="E38" s="27"/>
    </row>
    <row r="39" spans="1:5" ht="12.75" hidden="1">
      <c r="A39" s="25"/>
      <c r="B39" s="32" t="s">
        <v>138</v>
      </c>
      <c r="C39" s="26"/>
      <c r="D39" s="26"/>
      <c r="E39" s="27"/>
    </row>
    <row r="40" spans="1:5" ht="12.75" hidden="1">
      <c r="A40" s="25"/>
      <c r="B40" s="32" t="s">
        <v>138</v>
      </c>
      <c r="C40" s="26"/>
      <c r="D40" s="26"/>
      <c r="E40" s="27"/>
    </row>
    <row r="41" spans="1:5" ht="12.75">
      <c r="A41" s="25"/>
      <c r="B41" s="32" t="s">
        <v>20</v>
      </c>
      <c r="C41" s="26">
        <v>3930</v>
      </c>
      <c r="D41" s="26"/>
      <c r="E41" s="27"/>
    </row>
    <row r="42" spans="1:5" ht="12.75">
      <c r="A42" s="123" t="s">
        <v>148</v>
      </c>
      <c r="B42" s="130" t="s">
        <v>74</v>
      </c>
      <c r="C42" s="125">
        <f>SUM(C43:C47)</f>
        <v>70</v>
      </c>
      <c r="D42" s="125"/>
      <c r="E42" s="126"/>
    </row>
    <row r="43" spans="1:5" ht="13.5" thickBot="1">
      <c r="A43" s="25"/>
      <c r="B43" s="32" t="s">
        <v>75</v>
      </c>
      <c r="C43" s="26">
        <v>70</v>
      </c>
      <c r="D43" s="26"/>
      <c r="E43" s="27"/>
    </row>
    <row r="44" spans="1:5" ht="13.5" hidden="1" thickBot="1">
      <c r="A44" s="25"/>
      <c r="B44" s="32" t="s">
        <v>76</v>
      </c>
      <c r="C44" s="26"/>
      <c r="D44" s="26"/>
      <c r="E44" s="27"/>
    </row>
    <row r="45" spans="1:5" ht="12.75" hidden="1">
      <c r="A45" s="25"/>
      <c r="B45" s="32"/>
      <c r="C45" s="26"/>
      <c r="D45" s="26"/>
      <c r="E45" s="27"/>
    </row>
    <row r="46" spans="1:5" ht="12.75" hidden="1">
      <c r="A46" s="25"/>
      <c r="B46" s="32" t="s">
        <v>138</v>
      </c>
      <c r="C46" s="26"/>
      <c r="D46" s="26"/>
      <c r="E46" s="27"/>
    </row>
    <row r="47" spans="1:5" ht="13.5" hidden="1" thickBot="1">
      <c r="A47" s="703"/>
      <c r="B47" s="117" t="s">
        <v>138</v>
      </c>
      <c r="C47" s="118"/>
      <c r="D47" s="118"/>
      <c r="E47" s="119"/>
    </row>
    <row r="48" spans="1:5" ht="13.5" thickBot="1">
      <c r="A48" s="136" t="s">
        <v>149</v>
      </c>
      <c r="B48" s="961" t="s">
        <v>411</v>
      </c>
      <c r="C48" s="962">
        <f>C10+C22+C31+C32+C35+C42</f>
        <v>4000</v>
      </c>
      <c r="D48" s="962">
        <f>D10+D22+D31+D32+D35+D42</f>
        <v>0</v>
      </c>
      <c r="E48" s="963">
        <f>E10+E22+E31+E32+E35+E42</f>
        <v>0</v>
      </c>
    </row>
    <row r="49" spans="1:5" ht="13.5" thickBot="1">
      <c r="A49" s="1033"/>
      <c r="B49" s="970" t="s">
        <v>679</v>
      </c>
      <c r="C49" s="971">
        <v>50</v>
      </c>
      <c r="D49" s="971"/>
      <c r="E49" s="972"/>
    </row>
    <row r="50" spans="1:5" ht="13.5" thickBot="1">
      <c r="A50" s="1033"/>
      <c r="B50" s="1034" t="s">
        <v>680</v>
      </c>
      <c r="C50" s="1035">
        <v>160</v>
      </c>
      <c r="D50" s="1035"/>
      <c r="E50" s="1036"/>
    </row>
    <row r="51" spans="1:5" ht="13.5" thickBot="1">
      <c r="A51" s="136" t="s">
        <v>150</v>
      </c>
      <c r="B51" s="137" t="s">
        <v>91</v>
      </c>
      <c r="C51" s="138">
        <f>SUM(C49:C50)</f>
        <v>210</v>
      </c>
      <c r="D51" s="138">
        <f>SUM(D52:D54)</f>
        <v>0</v>
      </c>
      <c r="E51" s="138">
        <f>SUM(E52:E54)</f>
        <v>0</v>
      </c>
    </row>
    <row r="52" spans="1:5" ht="12.75" hidden="1">
      <c r="A52" s="965"/>
      <c r="B52" s="970" t="s">
        <v>88</v>
      </c>
      <c r="C52" s="971"/>
      <c r="D52" s="971"/>
      <c r="E52" s="972"/>
    </row>
    <row r="53" spans="1:5" ht="12.75" hidden="1">
      <c r="A53" s="966"/>
      <c r="B53" s="949" t="s">
        <v>89</v>
      </c>
      <c r="C53" s="950"/>
      <c r="D53" s="950"/>
      <c r="E53" s="951"/>
    </row>
    <row r="54" spans="1:5" ht="13.5" hidden="1" thickBot="1">
      <c r="A54" s="966"/>
      <c r="B54" s="949" t="s">
        <v>90</v>
      </c>
      <c r="C54" s="950"/>
      <c r="D54" s="950"/>
      <c r="E54" s="951"/>
    </row>
    <row r="55" spans="1:5" ht="12.75" hidden="1">
      <c r="A55" s="966"/>
      <c r="B55" s="956"/>
      <c r="C55" s="957"/>
      <c r="D55" s="957"/>
      <c r="E55" s="958"/>
    </row>
    <row r="56" spans="1:5" ht="12.75" hidden="1">
      <c r="A56" s="968"/>
      <c r="B56" s="956"/>
      <c r="C56" s="957"/>
      <c r="D56" s="957"/>
      <c r="E56" s="958"/>
    </row>
    <row r="57" spans="1:5" ht="12.75">
      <c r="A57" s="1011" t="s">
        <v>151</v>
      </c>
      <c r="B57" s="1006" t="s">
        <v>77</v>
      </c>
      <c r="C57" s="974">
        <f>SUM(C58)</f>
        <v>0</v>
      </c>
      <c r="D57" s="974"/>
      <c r="E57" s="975"/>
    </row>
    <row r="58" spans="1:5" ht="12.75" hidden="1">
      <c r="A58" s="948"/>
      <c r="B58" s="1007" t="s">
        <v>79</v>
      </c>
      <c r="C58" s="959"/>
      <c r="D58" s="959"/>
      <c r="E58" s="960"/>
    </row>
    <row r="59" spans="1:5" ht="12.75">
      <c r="A59" s="123" t="s">
        <v>152</v>
      </c>
      <c r="B59" s="1008" t="s">
        <v>78</v>
      </c>
      <c r="C59" s="125"/>
      <c r="D59" s="125"/>
      <c r="E59" s="126"/>
    </row>
    <row r="60" spans="1:5" ht="12.75" hidden="1">
      <c r="A60" s="25"/>
      <c r="B60" s="1009"/>
      <c r="C60" s="26"/>
      <c r="D60" s="26"/>
      <c r="E60" s="27"/>
    </row>
    <row r="61" spans="1:5" ht="12.75" hidden="1">
      <c r="A61" s="25"/>
      <c r="B61" s="1009" t="s">
        <v>138</v>
      </c>
      <c r="C61" s="26"/>
      <c r="D61" s="26"/>
      <c r="E61" s="27"/>
    </row>
    <row r="62" spans="1:5" ht="12.75" hidden="1">
      <c r="A62" s="25"/>
      <c r="B62" s="1009" t="s">
        <v>138</v>
      </c>
      <c r="C62" s="26"/>
      <c r="D62" s="26"/>
      <c r="E62" s="27"/>
    </row>
    <row r="63" spans="1:5" ht="12.75" hidden="1">
      <c r="A63" s="25"/>
      <c r="B63" s="1009" t="s">
        <v>138</v>
      </c>
      <c r="C63" s="26"/>
      <c r="D63" s="26"/>
      <c r="E63" s="27"/>
    </row>
    <row r="64" spans="1:5" ht="12.75" hidden="1">
      <c r="A64" s="25"/>
      <c r="B64" s="1009" t="s">
        <v>138</v>
      </c>
      <c r="C64" s="26"/>
      <c r="D64" s="26"/>
      <c r="E64" s="27"/>
    </row>
    <row r="65" spans="1:5" ht="12.75">
      <c r="A65" s="123" t="s">
        <v>153</v>
      </c>
      <c r="B65" s="1008" t="s">
        <v>80</v>
      </c>
      <c r="C65" s="125"/>
      <c r="D65" s="125"/>
      <c r="E65" s="126"/>
    </row>
    <row r="66" spans="1:5" ht="12.75">
      <c r="A66" s="123" t="s">
        <v>154</v>
      </c>
      <c r="B66" s="1008" t="s">
        <v>83</v>
      </c>
      <c r="C66" s="125"/>
      <c r="D66" s="125"/>
      <c r="E66" s="126"/>
    </row>
    <row r="67" spans="1:5" ht="12.75">
      <c r="A67" s="123" t="s">
        <v>155</v>
      </c>
      <c r="B67" s="1008" t="s">
        <v>84</v>
      </c>
      <c r="C67" s="125">
        <f>SUM(C68)</f>
        <v>0</v>
      </c>
      <c r="D67" s="125"/>
      <c r="E67" s="126"/>
    </row>
    <row r="68" spans="1:5" ht="12.75" hidden="1">
      <c r="A68" s="952"/>
      <c r="B68" s="1014" t="s">
        <v>21</v>
      </c>
      <c r="C68" s="953"/>
      <c r="D68" s="953"/>
      <c r="E68" s="954"/>
    </row>
    <row r="69" spans="1:5" ht="13.5" thickBot="1">
      <c r="A69" s="132" t="s">
        <v>156</v>
      </c>
      <c r="B69" s="1008" t="s">
        <v>85</v>
      </c>
      <c r="C69" s="125"/>
      <c r="D69" s="125"/>
      <c r="E69" s="126"/>
    </row>
    <row r="70" spans="1:5" ht="13.5" hidden="1" thickBot="1">
      <c r="A70" s="948"/>
      <c r="B70" s="1010" t="s">
        <v>86</v>
      </c>
      <c r="C70" s="957"/>
      <c r="D70" s="957"/>
      <c r="E70" s="958"/>
    </row>
    <row r="71" spans="1:5" ht="13.5" thickBot="1">
      <c r="A71" s="140" t="s">
        <v>157</v>
      </c>
      <c r="B71" s="137" t="s">
        <v>412</v>
      </c>
      <c r="C71" s="138">
        <f>SUM(C70,C68)</f>
        <v>0</v>
      </c>
      <c r="D71" s="138">
        <f>SUM(D57,D59,D65,D66,D67,D69)</f>
        <v>0</v>
      </c>
      <c r="E71" s="139">
        <f>SUM(E57,E59,E65,E66,E67,E69)</f>
        <v>0</v>
      </c>
    </row>
    <row r="72" spans="1:5" ht="13.5" thickBot="1">
      <c r="A72" s="136" t="s">
        <v>158</v>
      </c>
      <c r="B72" s="137" t="s">
        <v>96</v>
      </c>
      <c r="C72" s="138">
        <f>SUM(C71,C48)</f>
        <v>4000</v>
      </c>
      <c r="D72" s="138">
        <f>SUM(D48,D71)</f>
        <v>0</v>
      </c>
      <c r="E72" s="139">
        <f>SUM(E48,E71)</f>
        <v>0</v>
      </c>
    </row>
    <row r="73" spans="1:5" ht="12.75" hidden="1">
      <c r="A73" s="973" t="s">
        <v>159</v>
      </c>
      <c r="B73" s="1012" t="s">
        <v>81</v>
      </c>
      <c r="C73" s="1013"/>
      <c r="D73" s="1013"/>
      <c r="E73" s="1013"/>
    </row>
    <row r="74" spans="1:5" ht="12.75" hidden="1">
      <c r="A74" s="968" t="s">
        <v>160</v>
      </c>
      <c r="B74" s="967" t="s">
        <v>82</v>
      </c>
      <c r="C74" s="969"/>
      <c r="D74" s="969"/>
      <c r="E74" s="969"/>
    </row>
    <row r="75" spans="1:5" ht="12.75" hidden="1">
      <c r="A75" s="968" t="s">
        <v>160</v>
      </c>
      <c r="B75" s="967"/>
      <c r="C75" s="969"/>
      <c r="D75" s="969"/>
      <c r="E75" s="969"/>
    </row>
    <row r="76" spans="1:5" ht="12.75" hidden="1">
      <c r="A76" s="968" t="s">
        <v>161</v>
      </c>
      <c r="B76" s="967"/>
      <c r="C76" s="969"/>
      <c r="D76" s="969"/>
      <c r="E76" s="969"/>
    </row>
    <row r="77" spans="1:5" ht="12.75" hidden="1">
      <c r="A77" s="968" t="s">
        <v>207</v>
      </c>
      <c r="B77" s="967"/>
      <c r="C77" s="969"/>
      <c r="D77" s="969"/>
      <c r="E77" s="969"/>
    </row>
    <row r="78" spans="1:5" ht="12.75" hidden="1">
      <c r="A78" s="965"/>
      <c r="B78" s="967"/>
      <c r="C78" s="950"/>
      <c r="D78" s="950"/>
      <c r="E78" s="950"/>
    </row>
    <row r="79" spans="1:5" ht="12.75" hidden="1">
      <c r="A79" s="948"/>
      <c r="C79" s="950"/>
      <c r="D79" s="950"/>
      <c r="E79" s="951"/>
    </row>
    <row r="80" spans="1:5" ht="13.5" thickBot="1">
      <c r="A80" s="132" t="s">
        <v>161</v>
      </c>
      <c r="B80" s="964" t="s">
        <v>87</v>
      </c>
      <c r="C80" s="976">
        <v>0</v>
      </c>
      <c r="D80" s="976">
        <v>0</v>
      </c>
      <c r="E80" s="977">
        <v>0</v>
      </c>
    </row>
    <row r="81" spans="1:5" ht="13.5" thickBot="1">
      <c r="A81" s="136" t="s">
        <v>207</v>
      </c>
      <c r="B81" s="137" t="s">
        <v>93</v>
      </c>
      <c r="C81" s="138">
        <f>SUM(C80,C51)</f>
        <v>210</v>
      </c>
      <c r="D81" s="138">
        <f>SUM(D78:D80)</f>
        <v>0</v>
      </c>
      <c r="E81" s="139">
        <f>SUM(E78:E80)</f>
        <v>0</v>
      </c>
    </row>
    <row r="82" spans="1:5" ht="13.5" thickBot="1">
      <c r="A82" s="140" t="s">
        <v>208</v>
      </c>
      <c r="B82" s="141" t="s">
        <v>92</v>
      </c>
      <c r="C82" s="142">
        <f>SUM(C81,C72)</f>
        <v>4210</v>
      </c>
      <c r="D82" s="142">
        <f>SUM(D72,D81)</f>
        <v>0</v>
      </c>
      <c r="E82" s="143">
        <f>SUM(E72,E81)</f>
        <v>0</v>
      </c>
    </row>
  </sheetData>
  <sheetProtection/>
  <mergeCells count="1">
    <mergeCell ref="B5:E5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E2:H32"/>
  <sheetViews>
    <sheetView zoomScalePageLayoutView="0" workbookViewId="0" topLeftCell="A1">
      <selection activeCell="K16" sqref="K16"/>
    </sheetView>
  </sheetViews>
  <sheetFormatPr defaultColWidth="9.140625" defaultRowHeight="12.75"/>
  <cols>
    <col min="2" max="2" width="0.5625" style="0" customWidth="1"/>
    <col min="3" max="3" width="9.140625" style="0" hidden="1" customWidth="1"/>
    <col min="4" max="4" width="3.421875" style="0" customWidth="1"/>
    <col min="5" max="5" width="36.140625" style="0" customWidth="1"/>
    <col min="7" max="7" width="9.57421875" style="0" bestFit="1" customWidth="1"/>
    <col min="8" max="8" width="9.7109375" style="0" bestFit="1" customWidth="1"/>
  </cols>
  <sheetData>
    <row r="2" ht="12.75">
      <c r="H2" s="897" t="s">
        <v>710</v>
      </c>
    </row>
    <row r="4" spans="5:8" ht="15">
      <c r="E4" s="1227" t="s">
        <v>185</v>
      </c>
      <c r="F4" s="1227"/>
      <c r="G4" s="1227"/>
      <c r="H4" s="1227"/>
    </row>
    <row r="5" spans="5:8" ht="14.25" thickBot="1">
      <c r="E5" s="86"/>
      <c r="F5" s="86"/>
      <c r="G5" s="86"/>
      <c r="H5" s="86"/>
    </row>
    <row r="6" spans="5:8" ht="15.75" thickBot="1">
      <c r="E6" s="87"/>
      <c r="F6" s="93" t="s">
        <v>141</v>
      </c>
      <c r="G6" s="93" t="s">
        <v>142</v>
      </c>
      <c r="H6" s="94" t="s">
        <v>143</v>
      </c>
    </row>
    <row r="7" spans="5:8" ht="15">
      <c r="E7" s="95" t="s">
        <v>186</v>
      </c>
      <c r="F7" s="88"/>
      <c r="G7" s="88"/>
      <c r="H7" s="89"/>
    </row>
    <row r="8" spans="5:8" ht="15">
      <c r="E8" s="1228" t="s">
        <v>177</v>
      </c>
      <c r="F8" s="1229"/>
      <c r="G8" s="1229"/>
      <c r="H8" s="1230"/>
    </row>
    <row r="9" spans="5:8" ht="13.5">
      <c r="E9" s="74" t="s">
        <v>711</v>
      </c>
      <c r="F9" s="72">
        <v>727</v>
      </c>
      <c r="G9" s="72"/>
      <c r="H9" s="73"/>
    </row>
    <row r="10" spans="5:8" ht="13.5">
      <c r="E10" s="74"/>
      <c r="F10" s="72"/>
      <c r="G10" s="72"/>
      <c r="H10" s="73"/>
    </row>
    <row r="11" spans="5:8" ht="13.5">
      <c r="E11" s="74"/>
      <c r="F11" s="72"/>
      <c r="G11" s="72"/>
      <c r="H11" s="73"/>
    </row>
    <row r="12" spans="5:8" ht="13.5">
      <c r="E12" s="74"/>
      <c r="F12" s="72"/>
      <c r="G12" s="72"/>
      <c r="H12" s="73"/>
    </row>
    <row r="13" spans="5:8" ht="13.5">
      <c r="E13" s="74"/>
      <c r="F13" s="72"/>
      <c r="G13" s="72"/>
      <c r="H13" s="73"/>
    </row>
    <row r="14" spans="5:8" ht="13.5">
      <c r="E14" s="74"/>
      <c r="F14" s="72"/>
      <c r="G14" s="72"/>
      <c r="H14" s="73"/>
    </row>
    <row r="15" spans="5:8" ht="13.5">
      <c r="E15" s="74"/>
      <c r="F15" s="72"/>
      <c r="G15" s="72"/>
      <c r="H15" s="73"/>
    </row>
    <row r="16" spans="5:8" ht="13.5">
      <c r="E16" s="74"/>
      <c r="F16" s="72"/>
      <c r="G16" s="72"/>
      <c r="H16" s="73"/>
    </row>
    <row r="17" spans="5:8" ht="12" customHeight="1">
      <c r="E17" s="74"/>
      <c r="F17" s="72"/>
      <c r="G17" s="72"/>
      <c r="H17" s="73"/>
    </row>
    <row r="18" spans="5:8" ht="12" customHeight="1">
      <c r="E18" s="74"/>
      <c r="F18" s="72"/>
      <c r="G18" s="72"/>
      <c r="H18" s="73"/>
    </row>
    <row r="19" spans="5:8" ht="12" customHeight="1">
      <c r="E19" s="74"/>
      <c r="F19" s="72"/>
      <c r="G19" s="72"/>
      <c r="H19" s="73"/>
    </row>
    <row r="20" spans="5:8" ht="15">
      <c r="E20" s="1228" t="s">
        <v>187</v>
      </c>
      <c r="F20" s="1229"/>
      <c r="G20" s="1229"/>
      <c r="H20" s="1230"/>
    </row>
    <row r="21" spans="5:8" ht="13.5">
      <c r="E21" s="74"/>
      <c r="F21" s="72"/>
      <c r="G21" s="72"/>
      <c r="H21" s="73"/>
    </row>
    <row r="22" spans="5:8" ht="13.5">
      <c r="E22" s="74"/>
      <c r="F22" s="72"/>
      <c r="G22" s="72"/>
      <c r="H22" s="73"/>
    </row>
    <row r="23" spans="5:8" ht="13.5">
      <c r="E23" s="74"/>
      <c r="F23" s="72"/>
      <c r="G23" s="72"/>
      <c r="H23" s="73"/>
    </row>
    <row r="24" spans="5:8" ht="13.5">
      <c r="E24" s="74"/>
      <c r="F24" s="72"/>
      <c r="G24" s="72"/>
      <c r="H24" s="73"/>
    </row>
    <row r="25" spans="5:8" ht="13.5">
      <c r="E25" s="74"/>
      <c r="F25" s="72"/>
      <c r="G25" s="72"/>
      <c r="H25" s="73"/>
    </row>
    <row r="26" spans="5:8" ht="13.5">
      <c r="E26" s="74"/>
      <c r="F26" s="72"/>
      <c r="G26" s="72"/>
      <c r="H26" s="73"/>
    </row>
    <row r="27" spans="5:8" ht="13.5">
      <c r="E27" s="74"/>
      <c r="F27" s="72"/>
      <c r="G27" s="72"/>
      <c r="H27" s="73"/>
    </row>
    <row r="28" spans="5:8" ht="13.5">
      <c r="E28" s="74"/>
      <c r="F28" s="72"/>
      <c r="G28" s="72"/>
      <c r="H28" s="73"/>
    </row>
    <row r="29" spans="5:8" ht="13.5">
      <c r="E29" s="74"/>
      <c r="F29" s="72"/>
      <c r="G29" s="72"/>
      <c r="H29" s="73"/>
    </row>
    <row r="30" spans="5:8" ht="13.5">
      <c r="E30" s="74"/>
      <c r="F30" s="72"/>
      <c r="G30" s="72"/>
      <c r="H30" s="73"/>
    </row>
    <row r="31" spans="5:8" ht="13.5">
      <c r="E31" s="74"/>
      <c r="F31" s="72"/>
      <c r="G31" s="72"/>
      <c r="H31" s="73"/>
    </row>
    <row r="32" spans="5:8" ht="14.25" thickBot="1">
      <c r="E32" s="90"/>
      <c r="F32" s="91"/>
      <c r="G32" s="91"/>
      <c r="H32" s="92"/>
    </row>
  </sheetData>
  <sheetProtection/>
  <mergeCells count="3">
    <mergeCell ref="E4:H4"/>
    <mergeCell ref="E8:H8"/>
    <mergeCell ref="E20:H20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09">
      <selection activeCell="N162" sqref="N162"/>
    </sheetView>
  </sheetViews>
  <sheetFormatPr defaultColWidth="9.140625" defaultRowHeight="12.75"/>
  <cols>
    <col min="1" max="1" width="8.421875" style="979" customWidth="1"/>
    <col min="2" max="2" width="8.00390625" style="979" customWidth="1"/>
    <col min="3" max="3" width="7.00390625" style="983" customWidth="1"/>
    <col min="4" max="4" width="7.421875" style="983" customWidth="1"/>
    <col min="5" max="5" width="8.00390625" style="979" customWidth="1"/>
    <col min="6" max="6" width="13.28125" style="979" customWidth="1"/>
    <col min="7" max="7" width="8.00390625" style="983" customWidth="1"/>
    <col min="8" max="8" width="0.2890625" style="979" hidden="1" customWidth="1"/>
    <col min="9" max="9" width="9.8515625" style="979" hidden="1" customWidth="1"/>
    <col min="10" max="10" width="8.8515625" style="979" hidden="1" customWidth="1"/>
    <col min="11" max="11" width="9.7109375" style="979" customWidth="1"/>
    <col min="12" max="12" width="8.57421875" style="979" customWidth="1"/>
    <col min="13" max="16384" width="9.140625" style="979" customWidth="1"/>
  </cols>
  <sheetData>
    <row r="1" spans="2:9" ht="12">
      <c r="B1" s="980"/>
      <c r="C1" s="981"/>
      <c r="D1" s="981"/>
      <c r="E1" s="980"/>
      <c r="F1" s="980"/>
      <c r="G1" s="981"/>
      <c r="H1" s="980" t="s">
        <v>0</v>
      </c>
      <c r="I1" s="980"/>
    </row>
    <row r="2" spans="2:12" ht="12">
      <c r="B2" s="980"/>
      <c r="C2" s="981"/>
      <c r="D2" s="981"/>
      <c r="E2" s="980"/>
      <c r="F2" s="980"/>
      <c r="G2" s="981"/>
      <c r="H2" s="980"/>
      <c r="I2" s="980"/>
      <c r="J2" s="982" t="s">
        <v>1</v>
      </c>
      <c r="L2" s="983" t="s">
        <v>714</v>
      </c>
    </row>
    <row r="3" spans="2:9" ht="12">
      <c r="B3" s="980"/>
      <c r="C3" s="981"/>
      <c r="D3" s="981"/>
      <c r="E3" s="980"/>
      <c r="F3" s="980"/>
      <c r="G3" s="981"/>
      <c r="H3" s="980"/>
      <c r="I3" s="980"/>
    </row>
    <row r="4" spans="2:9" ht="12">
      <c r="B4" s="980"/>
      <c r="C4" s="981"/>
      <c r="D4" s="981"/>
      <c r="E4" s="980"/>
      <c r="F4" s="980"/>
      <c r="G4" s="981"/>
      <c r="H4" s="980"/>
      <c r="I4" s="980"/>
    </row>
    <row r="5" spans="2:16" ht="12">
      <c r="B5" s="980"/>
      <c r="C5" s="984" t="s">
        <v>713</v>
      </c>
      <c r="D5" s="984"/>
      <c r="E5" s="980"/>
      <c r="F5" s="984"/>
      <c r="P5" s="983"/>
    </row>
    <row r="6" spans="2:16" ht="12">
      <c r="B6" s="980"/>
      <c r="C6" s="984"/>
      <c r="D6" s="984"/>
      <c r="E6" s="980"/>
      <c r="F6" s="984"/>
      <c r="P6" s="983"/>
    </row>
    <row r="7" spans="2:16" ht="12">
      <c r="B7" s="980"/>
      <c r="C7" s="984"/>
      <c r="D7" s="984"/>
      <c r="E7" s="980"/>
      <c r="F7" s="984"/>
      <c r="P7" s="983"/>
    </row>
    <row r="8" spans="2:16" ht="12">
      <c r="B8" s="980"/>
      <c r="C8" s="984"/>
      <c r="D8" s="984"/>
      <c r="E8" s="980"/>
      <c r="F8" s="984"/>
      <c r="L8" s="985" t="s">
        <v>409</v>
      </c>
      <c r="P8" s="983"/>
    </row>
    <row r="9" spans="1:8" ht="12">
      <c r="A9" s="980"/>
      <c r="G9" s="986"/>
      <c r="H9" s="979" t="s">
        <v>402</v>
      </c>
    </row>
    <row r="10" spans="1:12" ht="12">
      <c r="A10" s="980" t="s">
        <v>2</v>
      </c>
      <c r="B10" s="980"/>
      <c r="F10" s="980"/>
      <c r="G10" s="984" t="s">
        <v>141</v>
      </c>
      <c r="H10" s="985" t="s">
        <v>142</v>
      </c>
      <c r="I10" s="985" t="s">
        <v>3</v>
      </c>
      <c r="J10" s="985" t="s">
        <v>142</v>
      </c>
      <c r="K10" s="985" t="s">
        <v>3</v>
      </c>
      <c r="L10" s="982" t="s">
        <v>334</v>
      </c>
    </row>
    <row r="11" spans="7:12" ht="12">
      <c r="G11" s="984" t="s">
        <v>335</v>
      </c>
      <c r="H11" s="985"/>
      <c r="I11" s="987" t="s">
        <v>335</v>
      </c>
      <c r="J11" s="985"/>
      <c r="K11" s="988" t="s">
        <v>335</v>
      </c>
      <c r="L11" s="982"/>
    </row>
    <row r="12" spans="7:12" ht="12" hidden="1">
      <c r="G12" s="984"/>
      <c r="H12" s="987"/>
      <c r="I12" s="987"/>
      <c r="J12" s="985"/>
      <c r="K12" s="989"/>
      <c r="L12" s="982"/>
    </row>
    <row r="13" spans="9:12" ht="12">
      <c r="I13" s="988"/>
      <c r="J13" s="988"/>
      <c r="K13" s="988"/>
      <c r="L13" s="988"/>
    </row>
    <row r="14" spans="1:9" ht="12">
      <c r="A14" s="982" t="s">
        <v>4</v>
      </c>
      <c r="H14" s="983"/>
      <c r="I14" s="983"/>
    </row>
    <row r="15" spans="1:9" ht="12.75" hidden="1">
      <c r="A15" s="982"/>
      <c r="B15" s="1234"/>
      <c r="C15" s="1233"/>
      <c r="D15" s="1233"/>
      <c r="E15" s="1233"/>
      <c r="F15" s="1233"/>
      <c r="H15" s="983"/>
      <c r="I15" s="983"/>
    </row>
    <row r="16" spans="1:9" ht="12.75">
      <c r="A16" s="982"/>
      <c r="B16" s="1234"/>
      <c r="C16" s="1233"/>
      <c r="D16" s="1233"/>
      <c r="E16" s="1233"/>
      <c r="F16" s="1233"/>
      <c r="G16" s="1233"/>
      <c r="H16" s="983"/>
      <c r="I16" s="983">
        <v>1200</v>
      </c>
    </row>
    <row r="17" spans="2:10" ht="12.75" hidden="1">
      <c r="B17" s="1231"/>
      <c r="C17" s="1232"/>
      <c r="D17" s="1232"/>
      <c r="E17" s="1232"/>
      <c r="F17" s="1232"/>
      <c r="G17" s="993"/>
      <c r="H17" s="983"/>
      <c r="I17" s="993">
        <v>10020</v>
      </c>
      <c r="J17" s="979">
        <v>-9380</v>
      </c>
    </row>
    <row r="18" spans="2:9" ht="12.75" hidden="1">
      <c r="B18" s="1231"/>
      <c r="C18" s="1232"/>
      <c r="D18" s="1232"/>
      <c r="E18" s="1232"/>
      <c r="F18" s="1232"/>
      <c r="G18" s="993"/>
      <c r="H18" s="983"/>
      <c r="I18" s="993"/>
    </row>
    <row r="19" spans="2:9" ht="12.75" hidden="1">
      <c r="B19" s="1231"/>
      <c r="C19" s="1232"/>
      <c r="D19" s="1232"/>
      <c r="E19" s="1232"/>
      <c r="F19" s="1232"/>
      <c r="G19" s="993"/>
      <c r="H19" s="983"/>
      <c r="I19" s="993"/>
    </row>
    <row r="20" spans="2:9" ht="12.75" hidden="1">
      <c r="B20" s="1231"/>
      <c r="C20" s="1232"/>
      <c r="D20" s="1232"/>
      <c r="E20" s="1232"/>
      <c r="F20" s="1232"/>
      <c r="G20" s="993"/>
      <c r="H20" s="983"/>
      <c r="I20" s="993"/>
    </row>
    <row r="21" spans="2:9" ht="12.75" hidden="1">
      <c r="B21" s="1231"/>
      <c r="C21" s="1232"/>
      <c r="D21" s="1232"/>
      <c r="E21" s="1232"/>
      <c r="F21" s="1232"/>
      <c r="G21" s="993"/>
      <c r="H21" s="983"/>
      <c r="I21" s="993"/>
    </row>
    <row r="22" spans="2:9" ht="12" hidden="1">
      <c r="B22" s="994"/>
      <c r="C22" s="993"/>
      <c r="D22" s="993"/>
      <c r="E22" s="994"/>
      <c r="F22" s="994"/>
      <c r="G22" s="993"/>
      <c r="H22" s="983"/>
      <c r="I22" s="993"/>
    </row>
    <row r="23" spans="2:10" ht="12.75" hidden="1">
      <c r="B23" s="1231"/>
      <c r="C23" s="1233"/>
      <c r="D23" s="1233"/>
      <c r="E23" s="1233"/>
      <c r="F23" s="1233"/>
      <c r="G23" s="993"/>
      <c r="H23" s="983"/>
      <c r="I23" s="993"/>
      <c r="J23" s="979">
        <v>103</v>
      </c>
    </row>
    <row r="24" spans="2:9" ht="12" hidden="1">
      <c r="B24" s="994" t="s">
        <v>5</v>
      </c>
      <c r="C24" s="993"/>
      <c r="D24" s="993"/>
      <c r="E24" s="994"/>
      <c r="F24" s="994"/>
      <c r="G24" s="993">
        <v>1494</v>
      </c>
      <c r="H24" s="983"/>
      <c r="I24" s="993">
        <v>16379</v>
      </c>
    </row>
    <row r="25" spans="2:10" ht="12.75" hidden="1">
      <c r="B25" s="1231" t="s">
        <v>6</v>
      </c>
      <c r="C25" s="1233"/>
      <c r="D25" s="1233"/>
      <c r="E25" s="1233"/>
      <c r="F25" s="1233"/>
      <c r="G25" s="993">
        <v>17440</v>
      </c>
      <c r="H25" s="983"/>
      <c r="I25" s="993"/>
      <c r="J25" s="979">
        <v>26</v>
      </c>
    </row>
    <row r="26" spans="2:10" ht="12" hidden="1">
      <c r="B26" s="994" t="s">
        <v>7</v>
      </c>
      <c r="C26" s="993"/>
      <c r="D26" s="993"/>
      <c r="E26" s="994"/>
      <c r="F26" s="994"/>
      <c r="G26" s="993">
        <v>10100</v>
      </c>
      <c r="H26" s="983"/>
      <c r="I26" s="993">
        <v>10580</v>
      </c>
      <c r="J26" s="979">
        <v>1000</v>
      </c>
    </row>
    <row r="27" spans="2:9" ht="12" hidden="1">
      <c r="B27" s="994" t="s">
        <v>430</v>
      </c>
      <c r="C27" s="993"/>
      <c r="D27" s="993"/>
      <c r="E27" s="994"/>
      <c r="F27" s="994"/>
      <c r="G27" s="993">
        <v>2000</v>
      </c>
      <c r="H27" s="983"/>
      <c r="I27" s="993">
        <v>3600</v>
      </c>
    </row>
    <row r="28" spans="2:9" ht="12" hidden="1">
      <c r="B28" s="994"/>
      <c r="C28" s="993"/>
      <c r="D28" s="993"/>
      <c r="E28" s="994"/>
      <c r="F28" s="994"/>
      <c r="G28" s="993"/>
      <c r="H28" s="983"/>
      <c r="I28" s="983"/>
    </row>
    <row r="29" spans="2:12" ht="12">
      <c r="B29" s="995" t="s">
        <v>431</v>
      </c>
      <c r="C29" s="993"/>
      <c r="D29" s="993"/>
      <c r="E29" s="994"/>
      <c r="F29" s="994"/>
      <c r="G29" s="996">
        <v>0</v>
      </c>
      <c r="H29" s="983">
        <v>0</v>
      </c>
      <c r="I29" s="997">
        <f>SUM(I16:I27)</f>
        <v>41779</v>
      </c>
      <c r="J29" s="982">
        <f>SUM(J16:J27)</f>
        <v>-8251</v>
      </c>
      <c r="K29" s="982">
        <f>SUM(K16:K27)</f>
        <v>0</v>
      </c>
      <c r="L29" s="982">
        <f>SUM(L16:L27)</f>
        <v>0</v>
      </c>
    </row>
    <row r="30" spans="2:9" ht="12">
      <c r="B30" s="994"/>
      <c r="C30" s="993"/>
      <c r="D30" s="993"/>
      <c r="E30" s="994"/>
      <c r="F30" s="994"/>
      <c r="G30" s="993"/>
      <c r="H30" s="983"/>
      <c r="I30" s="983"/>
    </row>
    <row r="31" spans="1:9" ht="12">
      <c r="A31" s="982" t="s">
        <v>8</v>
      </c>
      <c r="B31" s="994"/>
      <c r="C31" s="993"/>
      <c r="D31" s="993"/>
      <c r="E31" s="994"/>
      <c r="F31" s="994"/>
      <c r="G31" s="993"/>
      <c r="H31" s="983"/>
      <c r="I31" s="983"/>
    </row>
    <row r="32" spans="2:9" ht="12" hidden="1">
      <c r="B32" s="994"/>
      <c r="C32" s="993"/>
      <c r="D32" s="993"/>
      <c r="E32" s="994"/>
      <c r="F32" s="994"/>
      <c r="G32" s="993"/>
      <c r="H32" s="983"/>
      <c r="I32" s="983"/>
    </row>
    <row r="33" spans="2:9" ht="12.75" hidden="1">
      <c r="B33" s="1231"/>
      <c r="C33" s="1232"/>
      <c r="D33" s="1232"/>
      <c r="E33" s="1232"/>
      <c r="F33" s="1232"/>
      <c r="G33" s="993"/>
      <c r="H33" s="983"/>
      <c r="I33" s="983"/>
    </row>
    <row r="34" spans="2:9" ht="12.75" hidden="1">
      <c r="B34" s="1231"/>
      <c r="C34" s="1232"/>
      <c r="D34" s="1232"/>
      <c r="E34" s="1232"/>
      <c r="F34" s="1232"/>
      <c r="G34" s="993"/>
      <c r="H34" s="983"/>
      <c r="I34" s="983"/>
    </row>
    <row r="35" spans="2:9" ht="12.75" hidden="1">
      <c r="B35" s="1231"/>
      <c r="C35" s="1232"/>
      <c r="D35" s="1232"/>
      <c r="E35" s="1232"/>
      <c r="F35" s="1232"/>
      <c r="G35" s="993"/>
      <c r="H35" s="983"/>
      <c r="I35" s="983"/>
    </row>
    <row r="36" spans="2:10" ht="12.75" hidden="1">
      <c r="B36" s="1231"/>
      <c r="C36" s="1232"/>
      <c r="D36" s="1232"/>
      <c r="E36" s="1232"/>
      <c r="F36" s="1232"/>
      <c r="G36" s="993"/>
      <c r="H36" s="983"/>
      <c r="I36" s="993">
        <v>300</v>
      </c>
      <c r="J36" s="979">
        <v>-132</v>
      </c>
    </row>
    <row r="37" spans="2:9" ht="12.75" hidden="1">
      <c r="B37" s="1231"/>
      <c r="C37" s="1232"/>
      <c r="D37" s="1232"/>
      <c r="E37" s="1232"/>
      <c r="F37" s="1232"/>
      <c r="G37" s="993"/>
      <c r="H37" s="983"/>
      <c r="I37" s="993"/>
    </row>
    <row r="38" spans="2:9" ht="12" hidden="1">
      <c r="B38" s="994" t="s">
        <v>9</v>
      </c>
      <c r="C38" s="993"/>
      <c r="D38" s="993"/>
      <c r="E38" s="994"/>
      <c r="F38" s="994"/>
      <c r="G38" s="993"/>
      <c r="H38" s="983"/>
      <c r="I38" s="993"/>
    </row>
    <row r="39" spans="2:9" ht="12.75" hidden="1">
      <c r="B39" s="1231"/>
      <c r="C39" s="1232"/>
      <c r="D39" s="1232"/>
      <c r="E39" s="1232"/>
      <c r="F39" s="1232"/>
      <c r="G39" s="993"/>
      <c r="H39" s="983"/>
      <c r="I39" s="993"/>
    </row>
    <row r="40" spans="2:9" ht="12.75" hidden="1">
      <c r="B40" s="1231"/>
      <c r="C40" s="1232"/>
      <c r="D40" s="1232"/>
      <c r="E40" s="1232"/>
      <c r="F40" s="1232"/>
      <c r="G40" s="993"/>
      <c r="H40" s="983"/>
      <c r="I40" s="993"/>
    </row>
    <row r="41" spans="2:9" ht="12" hidden="1">
      <c r="B41" s="994" t="s">
        <v>10</v>
      </c>
      <c r="C41" s="993"/>
      <c r="D41" s="993"/>
      <c r="E41" s="994"/>
      <c r="F41" s="994"/>
      <c r="G41" s="993"/>
      <c r="H41" s="983"/>
      <c r="I41" s="993">
        <v>6551</v>
      </c>
    </row>
    <row r="42" spans="2:10" ht="12" hidden="1">
      <c r="B42" s="994"/>
      <c r="C42" s="993"/>
      <c r="D42" s="993"/>
      <c r="E42" s="994"/>
      <c r="F42" s="994"/>
      <c r="G42" s="993"/>
      <c r="H42" s="983"/>
      <c r="I42" s="993">
        <v>1125</v>
      </c>
      <c r="J42" s="979">
        <v>-1125</v>
      </c>
    </row>
    <row r="43" spans="2:10" ht="12.75" hidden="1">
      <c r="B43" s="1231"/>
      <c r="C43" s="1233"/>
      <c r="D43" s="1233"/>
      <c r="E43" s="1233"/>
      <c r="F43" s="1233"/>
      <c r="G43" s="993"/>
      <c r="H43" s="983"/>
      <c r="I43" s="993">
        <v>0</v>
      </c>
      <c r="J43" s="979">
        <v>480</v>
      </c>
    </row>
    <row r="44" spans="2:10" ht="12" hidden="1">
      <c r="B44" s="994" t="s">
        <v>11</v>
      </c>
      <c r="C44" s="993"/>
      <c r="D44" s="993"/>
      <c r="E44" s="994"/>
      <c r="F44" s="994"/>
      <c r="G44" s="993"/>
      <c r="H44" s="983"/>
      <c r="I44" s="993">
        <v>871</v>
      </c>
      <c r="J44" s="979">
        <v>-871</v>
      </c>
    </row>
    <row r="45" spans="2:10" ht="12" hidden="1">
      <c r="B45" s="994" t="s">
        <v>12</v>
      </c>
      <c r="C45" s="993"/>
      <c r="D45" s="993"/>
      <c r="E45" s="994"/>
      <c r="F45" s="994"/>
      <c r="G45" s="993"/>
      <c r="H45" s="983"/>
      <c r="I45" s="993">
        <v>5000</v>
      </c>
      <c r="J45" s="979">
        <v>-5000</v>
      </c>
    </row>
    <row r="46" spans="2:9" ht="12.75" hidden="1">
      <c r="B46" s="1231" t="s">
        <v>13</v>
      </c>
      <c r="C46" s="1232"/>
      <c r="D46" s="1232"/>
      <c r="E46" s="1232"/>
      <c r="F46" s="1232"/>
      <c r="G46" s="993"/>
      <c r="H46" s="983"/>
      <c r="I46" s="993">
        <v>42067</v>
      </c>
    </row>
    <row r="47" spans="2:9" ht="12.75" hidden="1">
      <c r="B47" s="1231"/>
      <c r="C47" s="1232"/>
      <c r="D47" s="1232"/>
      <c r="E47" s="1232"/>
      <c r="F47" s="1232"/>
      <c r="G47" s="993"/>
      <c r="H47" s="983"/>
      <c r="I47" s="983"/>
    </row>
    <row r="48" spans="1:9" ht="12.75">
      <c r="A48" s="1231" t="s">
        <v>712</v>
      </c>
      <c r="B48" s="1235"/>
      <c r="C48" s="1235"/>
      <c r="D48" s="1235"/>
      <c r="E48" s="1235"/>
      <c r="F48" s="1235"/>
      <c r="G48" s="993">
        <v>2522</v>
      </c>
      <c r="H48" s="983"/>
      <c r="I48" s="983"/>
    </row>
    <row r="49" spans="2:12" ht="12">
      <c r="B49" s="995" t="s">
        <v>431</v>
      </c>
      <c r="C49" s="993"/>
      <c r="D49" s="993"/>
      <c r="E49" s="994"/>
      <c r="F49" s="994"/>
      <c r="G49" s="996">
        <f>SUM(G36:G48)</f>
        <v>2522</v>
      </c>
      <c r="H49" s="983">
        <v>0</v>
      </c>
      <c r="I49" s="997">
        <f>SUM(I36:I46)</f>
        <v>55914</v>
      </c>
      <c r="J49" s="982">
        <f>SUM(J36:J46)</f>
        <v>-6648</v>
      </c>
      <c r="K49" s="982">
        <f>SUM(K36:K46)</f>
        <v>0</v>
      </c>
      <c r="L49" s="982">
        <f>SUM(L36:L46)</f>
        <v>0</v>
      </c>
    </row>
    <row r="50" spans="2:9" ht="12">
      <c r="B50" s="994"/>
      <c r="C50" s="993"/>
      <c r="D50" s="993"/>
      <c r="E50" s="994"/>
      <c r="F50" s="994"/>
      <c r="G50" s="993"/>
      <c r="H50" s="983"/>
      <c r="I50" s="983"/>
    </row>
    <row r="51" spans="1:9" ht="12">
      <c r="A51" s="982" t="s">
        <v>14</v>
      </c>
      <c r="B51" s="994"/>
      <c r="C51" s="993"/>
      <c r="D51" s="993"/>
      <c r="E51" s="994"/>
      <c r="F51" s="994"/>
      <c r="G51" s="993"/>
      <c r="H51" s="983"/>
      <c r="I51" s="983"/>
    </row>
    <row r="52" spans="2:9" ht="12" hidden="1">
      <c r="B52" s="994" t="s">
        <v>15</v>
      </c>
      <c r="C52" s="993"/>
      <c r="D52" s="993"/>
      <c r="E52" s="994"/>
      <c r="F52" s="994"/>
      <c r="G52" s="993"/>
      <c r="H52" s="983"/>
      <c r="I52" s="993">
        <v>220</v>
      </c>
    </row>
    <row r="53" spans="2:9" ht="12" hidden="1">
      <c r="B53" s="994" t="s">
        <v>16</v>
      </c>
      <c r="C53" s="993"/>
      <c r="D53" s="993"/>
      <c r="E53" s="994"/>
      <c r="F53" s="994"/>
      <c r="G53" s="993"/>
      <c r="H53" s="983"/>
      <c r="I53" s="993">
        <v>93</v>
      </c>
    </row>
    <row r="54" spans="2:9" ht="12">
      <c r="B54" s="994"/>
      <c r="C54" s="993"/>
      <c r="D54" s="993"/>
      <c r="E54" s="994"/>
      <c r="F54" s="994"/>
      <c r="G54" s="993"/>
      <c r="H54" s="983"/>
      <c r="I54" s="993"/>
    </row>
    <row r="55" spans="2:12" ht="12">
      <c r="B55" s="995" t="s">
        <v>431</v>
      </c>
      <c r="C55" s="993"/>
      <c r="D55" s="993"/>
      <c r="E55" s="994"/>
      <c r="F55" s="994"/>
      <c r="G55" s="996">
        <f>SUM(G52:G53)</f>
        <v>0</v>
      </c>
      <c r="H55" s="983">
        <v>0</v>
      </c>
      <c r="I55" s="997">
        <f>SUM(I52:I53)</f>
        <v>313</v>
      </c>
      <c r="J55" s="982">
        <f>SUM(J52:J53)</f>
        <v>0</v>
      </c>
      <c r="K55" s="982">
        <f>SUM(K52:K53)</f>
        <v>0</v>
      </c>
      <c r="L55" s="982">
        <f>SUM(L52:L53)</f>
        <v>0</v>
      </c>
    </row>
    <row r="56" spans="2:9" ht="12">
      <c r="B56" s="994"/>
      <c r="C56" s="993"/>
      <c r="D56" s="993"/>
      <c r="E56" s="994"/>
      <c r="F56" s="994"/>
      <c r="G56" s="993"/>
      <c r="H56" s="983"/>
      <c r="I56" s="983"/>
    </row>
    <row r="57" spans="1:9" ht="12">
      <c r="A57" s="982" t="s">
        <v>17</v>
      </c>
      <c r="B57" s="994"/>
      <c r="C57" s="993"/>
      <c r="D57" s="993"/>
      <c r="E57" s="994"/>
      <c r="F57" s="994"/>
      <c r="G57" s="993"/>
      <c r="H57" s="983"/>
      <c r="I57" s="983"/>
    </row>
    <row r="58" spans="2:9" ht="12.75" hidden="1">
      <c r="B58" s="1231"/>
      <c r="C58" s="1232"/>
      <c r="D58" s="1232"/>
      <c r="E58" s="1232"/>
      <c r="F58" s="1233"/>
      <c r="G58" s="993"/>
      <c r="H58" s="983"/>
      <c r="I58" s="983"/>
    </row>
    <row r="59" spans="2:10" ht="12.75" hidden="1">
      <c r="B59" s="991"/>
      <c r="C59" s="992"/>
      <c r="D59" s="992"/>
      <c r="E59" s="992"/>
      <c r="F59" s="990"/>
      <c r="G59" s="993"/>
      <c r="H59" s="983"/>
      <c r="I59" s="993">
        <v>215</v>
      </c>
      <c r="J59" s="979">
        <v>560</v>
      </c>
    </row>
    <row r="60" spans="2:9" ht="12.75" hidden="1">
      <c r="B60" s="991"/>
      <c r="C60" s="992"/>
      <c r="D60" s="992"/>
      <c r="E60" s="992"/>
      <c r="F60" s="990"/>
      <c r="G60" s="993"/>
      <c r="H60" s="983"/>
      <c r="I60" s="993">
        <v>250</v>
      </c>
    </row>
    <row r="61" spans="2:9" ht="12.75" hidden="1">
      <c r="B61" s="991"/>
      <c r="C61" s="992"/>
      <c r="D61" s="992"/>
      <c r="E61" s="992"/>
      <c r="F61" s="990"/>
      <c r="G61" s="993"/>
      <c r="H61" s="983"/>
      <c r="I61" s="993">
        <v>520</v>
      </c>
    </row>
    <row r="62" spans="2:9" ht="12.75">
      <c r="B62" s="1231"/>
      <c r="C62" s="1232"/>
      <c r="D62" s="1232"/>
      <c r="E62" s="1232"/>
      <c r="F62" s="1233"/>
      <c r="G62" s="993"/>
      <c r="H62" s="983"/>
      <c r="I62" s="993">
        <v>120</v>
      </c>
    </row>
    <row r="63" spans="2:9" ht="12.75" hidden="1">
      <c r="B63" s="1231"/>
      <c r="C63" s="1232"/>
      <c r="D63" s="1232"/>
      <c r="E63" s="1232"/>
      <c r="F63" s="994"/>
      <c r="G63" s="993"/>
      <c r="H63" s="983"/>
      <c r="I63" s="983"/>
    </row>
    <row r="64" spans="2:12" ht="12">
      <c r="B64" s="995" t="s">
        <v>431</v>
      </c>
      <c r="C64" s="993"/>
      <c r="D64" s="993"/>
      <c r="E64" s="994"/>
      <c r="F64" s="994"/>
      <c r="G64" s="996">
        <f>SUM(G58:G63)</f>
        <v>0</v>
      </c>
      <c r="H64" s="983">
        <v>0</v>
      </c>
      <c r="I64" s="997">
        <f>SUM(I59:I62)</f>
        <v>1105</v>
      </c>
      <c r="J64" s="982">
        <f>SUM(J59:J62)</f>
        <v>560</v>
      </c>
      <c r="K64" s="982">
        <f>SUM(K59:K62)</f>
        <v>0</v>
      </c>
      <c r="L64" s="982">
        <f>SUM(L59:L62)</f>
        <v>0</v>
      </c>
    </row>
    <row r="65" spans="1:9" ht="12">
      <c r="A65" s="980"/>
      <c r="B65" s="994"/>
      <c r="C65" s="993"/>
      <c r="D65" s="993"/>
      <c r="E65" s="994"/>
      <c r="F65" s="994"/>
      <c r="G65" s="993"/>
      <c r="H65" s="983"/>
      <c r="I65" s="983"/>
    </row>
    <row r="66" spans="1:12" ht="12">
      <c r="A66" s="982" t="s">
        <v>676</v>
      </c>
      <c r="B66" s="994"/>
      <c r="C66" s="993"/>
      <c r="D66" s="993"/>
      <c r="E66" s="994"/>
      <c r="F66" s="994"/>
      <c r="G66" s="996">
        <v>181</v>
      </c>
      <c r="H66" s="983">
        <v>0</v>
      </c>
      <c r="I66" s="997">
        <v>100</v>
      </c>
      <c r="J66" s="982">
        <v>0</v>
      </c>
      <c r="K66" s="982">
        <v>0</v>
      </c>
      <c r="L66" s="982">
        <v>0</v>
      </c>
    </row>
    <row r="67" spans="2:9" ht="12">
      <c r="B67" s="994"/>
      <c r="C67" s="993"/>
      <c r="D67" s="993"/>
      <c r="E67" s="994"/>
      <c r="F67" s="994"/>
      <c r="G67" s="993"/>
      <c r="H67" s="983"/>
      <c r="I67" s="983"/>
    </row>
    <row r="68" spans="1:9" ht="12.75" hidden="1">
      <c r="A68" s="982"/>
      <c r="B68" s="1231"/>
      <c r="C68" s="1232"/>
      <c r="D68" s="1232"/>
      <c r="E68" s="1232"/>
      <c r="F68" s="1232"/>
      <c r="G68" s="993"/>
      <c r="H68" s="983"/>
      <c r="I68" s="983"/>
    </row>
    <row r="69" spans="2:9" ht="12.75" hidden="1">
      <c r="B69" s="1231"/>
      <c r="C69" s="1232"/>
      <c r="D69" s="1232"/>
      <c r="E69" s="1232"/>
      <c r="F69" s="1232"/>
      <c r="G69" s="993"/>
      <c r="H69" s="983"/>
      <c r="I69" s="983"/>
    </row>
    <row r="70" spans="2:9" ht="12.75" hidden="1">
      <c r="B70" s="1231"/>
      <c r="C70" s="1232"/>
      <c r="D70" s="1232"/>
      <c r="E70" s="1232"/>
      <c r="F70" s="1232"/>
      <c r="G70" s="993"/>
      <c r="H70" s="983"/>
      <c r="I70" s="983"/>
    </row>
    <row r="71" spans="2:9" ht="12.75" hidden="1">
      <c r="B71" s="1231"/>
      <c r="C71" s="1232"/>
      <c r="D71" s="1232"/>
      <c r="E71" s="1232"/>
      <c r="F71" s="1232"/>
      <c r="G71" s="993"/>
      <c r="H71" s="983"/>
      <c r="I71" s="983"/>
    </row>
    <row r="72" spans="2:9" ht="12.75" hidden="1">
      <c r="B72" s="1231"/>
      <c r="C72" s="1232"/>
      <c r="D72" s="1232"/>
      <c r="E72" s="1232"/>
      <c r="F72" s="1232"/>
      <c r="G72" s="993"/>
      <c r="H72" s="983"/>
      <c r="I72" s="983"/>
    </row>
    <row r="73" spans="2:9" ht="12" hidden="1">
      <c r="B73" s="995"/>
      <c r="C73" s="993"/>
      <c r="D73" s="993"/>
      <c r="E73" s="994"/>
      <c r="F73" s="994"/>
      <c r="G73" s="996"/>
      <c r="H73" s="983"/>
      <c r="I73" s="983"/>
    </row>
    <row r="74" spans="2:9" ht="12">
      <c r="B74" s="994"/>
      <c r="C74" s="993"/>
      <c r="D74" s="993"/>
      <c r="E74" s="994"/>
      <c r="F74" s="994"/>
      <c r="G74" s="993"/>
      <c r="H74" s="983"/>
      <c r="I74" s="983"/>
    </row>
    <row r="75" spans="1:9" ht="12" hidden="1">
      <c r="A75" s="982" t="s">
        <v>25</v>
      </c>
      <c r="B75" s="994"/>
      <c r="C75" s="993"/>
      <c r="D75" s="993"/>
      <c r="E75" s="994"/>
      <c r="F75" s="994"/>
      <c r="G75" s="993"/>
      <c r="H75" s="983"/>
      <c r="I75" s="983"/>
    </row>
    <row r="76" spans="2:12" ht="12" hidden="1">
      <c r="B76" s="994" t="s">
        <v>26</v>
      </c>
      <c r="C76" s="993"/>
      <c r="D76" s="993"/>
      <c r="E76" s="994"/>
      <c r="F76" s="994"/>
      <c r="G76" s="996">
        <v>0</v>
      </c>
      <c r="H76" s="983">
        <v>-704</v>
      </c>
      <c r="I76" s="997">
        <v>0</v>
      </c>
      <c r="J76" s="982">
        <v>0</v>
      </c>
      <c r="K76" s="982">
        <v>0</v>
      </c>
      <c r="L76" s="982">
        <v>0</v>
      </c>
    </row>
    <row r="77" spans="2:9" ht="12" hidden="1">
      <c r="B77" s="994"/>
      <c r="C77" s="993"/>
      <c r="D77" s="993"/>
      <c r="E77" s="994"/>
      <c r="F77" s="994"/>
      <c r="G77" s="996"/>
      <c r="H77" s="983"/>
      <c r="I77" s="997"/>
    </row>
    <row r="78" spans="2:9" ht="12">
      <c r="B78" s="994"/>
      <c r="C78" s="993"/>
      <c r="D78" s="993"/>
      <c r="E78" s="994"/>
      <c r="F78" s="994"/>
      <c r="G78" s="993"/>
      <c r="H78" s="983"/>
      <c r="I78" s="983"/>
    </row>
    <row r="79" spans="1:12" ht="12">
      <c r="A79" s="980" t="s">
        <v>27</v>
      </c>
      <c r="B79" s="998"/>
      <c r="C79" s="999"/>
      <c r="D79" s="999"/>
      <c r="E79" s="998"/>
      <c r="F79" s="998"/>
      <c r="G79" s="999">
        <f>SUM(G66,G64,G55,G49,G29)</f>
        <v>2703</v>
      </c>
      <c r="H79" s="981">
        <f>SUM(H29,H49,H55,H64,H66,H76)</f>
        <v>-704</v>
      </c>
      <c r="I79" s="981">
        <f>SUM(I29,I49,I55,I64,I66,I76)</f>
        <v>99211</v>
      </c>
      <c r="J79" s="981">
        <f>SUM(J29,J49,J55,J64,J66,J76)</f>
        <v>-14339</v>
      </c>
      <c r="K79" s="982">
        <f>SUM(K76,K66,K64,K55,K49,K29)</f>
        <v>0</v>
      </c>
      <c r="L79" s="982">
        <f>SUM(L76,L66,L64,L55,L49,L29)</f>
        <v>0</v>
      </c>
    </row>
    <row r="80" spans="2:7" ht="12">
      <c r="B80" s="994"/>
      <c r="C80" s="993"/>
      <c r="D80" s="993"/>
      <c r="E80" s="994"/>
      <c r="F80" s="994"/>
      <c r="G80" s="993"/>
    </row>
    <row r="81" spans="2:7" ht="12" hidden="1">
      <c r="B81" s="994"/>
      <c r="C81" s="993"/>
      <c r="D81" s="993"/>
      <c r="E81" s="994"/>
      <c r="F81" s="994"/>
      <c r="G81" s="993"/>
    </row>
    <row r="82" spans="2:7" ht="12">
      <c r="B82" s="994"/>
      <c r="C82" s="993"/>
      <c r="D82" s="993"/>
      <c r="E82" s="994"/>
      <c r="F82" s="994"/>
      <c r="G82" s="993"/>
    </row>
    <row r="83" spans="2:7" ht="12">
      <c r="B83" s="994"/>
      <c r="C83" s="993"/>
      <c r="D83" s="993"/>
      <c r="E83" s="994"/>
      <c r="F83" s="994"/>
      <c r="G83" s="993"/>
    </row>
    <row r="84" spans="2:7" ht="12">
      <c r="B84" s="994"/>
      <c r="C84" s="993"/>
      <c r="D84" s="993"/>
      <c r="E84" s="994"/>
      <c r="F84" s="994"/>
      <c r="G84" s="993"/>
    </row>
    <row r="85" spans="2:7" ht="12">
      <c r="B85" s="994"/>
      <c r="C85" s="993"/>
      <c r="D85" s="993"/>
      <c r="E85" s="994"/>
      <c r="F85" s="994"/>
      <c r="G85" s="993"/>
    </row>
    <row r="86" spans="2:7" ht="12">
      <c r="B86" s="994"/>
      <c r="C86" s="993"/>
      <c r="D86" s="993"/>
      <c r="E86" s="994"/>
      <c r="F86" s="994"/>
      <c r="G86" s="993"/>
    </row>
    <row r="87" spans="2:7" ht="12">
      <c r="B87" s="994"/>
      <c r="C87" s="993"/>
      <c r="D87" s="993"/>
      <c r="E87" s="994"/>
      <c r="F87" s="994"/>
      <c r="G87" s="993"/>
    </row>
    <row r="88" spans="2:7" ht="12">
      <c r="B88" s="994"/>
      <c r="C88" s="993"/>
      <c r="D88" s="993"/>
      <c r="E88" s="994"/>
      <c r="F88" s="994"/>
      <c r="G88" s="993"/>
    </row>
    <row r="89" spans="2:7" ht="12">
      <c r="B89" s="994"/>
      <c r="C89" s="993"/>
      <c r="D89" s="993"/>
      <c r="E89" s="994"/>
      <c r="F89" s="994"/>
      <c r="G89" s="993"/>
    </row>
    <row r="90" spans="2:7" ht="12">
      <c r="B90" s="994"/>
      <c r="C90" s="993"/>
      <c r="D90" s="993"/>
      <c r="E90" s="994"/>
      <c r="F90" s="994"/>
      <c r="G90" s="993"/>
    </row>
    <row r="91" spans="2:7" ht="12">
      <c r="B91" s="994"/>
      <c r="C91" s="993"/>
      <c r="D91" s="993"/>
      <c r="E91" s="994"/>
      <c r="F91" s="994"/>
      <c r="G91" s="993"/>
    </row>
    <row r="92" spans="2:7" ht="12">
      <c r="B92" s="994"/>
      <c r="C92" s="993"/>
      <c r="D92" s="993"/>
      <c r="E92" s="994"/>
      <c r="F92" s="994"/>
      <c r="G92" s="993"/>
    </row>
    <row r="93" spans="2:7" ht="12">
      <c r="B93" s="994"/>
      <c r="C93" s="993"/>
      <c r="D93" s="993"/>
      <c r="E93" s="994"/>
      <c r="F93" s="994"/>
      <c r="G93" s="993"/>
    </row>
    <row r="94" spans="2:7" ht="12">
      <c r="B94" s="994"/>
      <c r="C94" s="993"/>
      <c r="D94" s="993"/>
      <c r="E94" s="994"/>
      <c r="F94" s="994"/>
      <c r="G94" s="993"/>
    </row>
    <row r="95" spans="2:7" ht="12">
      <c r="B95" s="994"/>
      <c r="C95" s="993"/>
      <c r="D95" s="993"/>
      <c r="E95" s="994"/>
      <c r="F95" s="994"/>
      <c r="G95" s="993"/>
    </row>
    <row r="96" spans="2:7" ht="12">
      <c r="B96" s="994"/>
      <c r="C96" s="993"/>
      <c r="D96" s="993"/>
      <c r="E96" s="994"/>
      <c r="F96" s="994"/>
      <c r="G96" s="993"/>
    </row>
    <row r="97" spans="2:7" ht="12">
      <c r="B97" s="994"/>
      <c r="C97" s="993"/>
      <c r="D97" s="993"/>
      <c r="E97" s="994"/>
      <c r="F97" s="994"/>
      <c r="G97" s="993"/>
    </row>
    <row r="98" spans="2:7" ht="12">
      <c r="B98" s="994"/>
      <c r="C98" s="993"/>
      <c r="D98" s="993"/>
      <c r="E98" s="994"/>
      <c r="F98" s="994"/>
      <c r="G98" s="993"/>
    </row>
    <row r="99" spans="2:7" ht="12">
      <c r="B99" s="994"/>
      <c r="C99" s="993"/>
      <c r="D99" s="993"/>
      <c r="E99" s="994"/>
      <c r="F99" s="994"/>
      <c r="G99" s="993"/>
    </row>
    <row r="100" spans="2:7" ht="12">
      <c r="B100" s="994"/>
      <c r="C100" s="993"/>
      <c r="D100" s="993"/>
      <c r="E100" s="994"/>
      <c r="F100" s="994"/>
      <c r="G100" s="993"/>
    </row>
    <row r="101" spans="2:7" ht="12">
      <c r="B101" s="994"/>
      <c r="C101" s="993"/>
      <c r="D101" s="993"/>
      <c r="E101" s="994"/>
      <c r="F101" s="994"/>
      <c r="G101" s="993"/>
    </row>
    <row r="102" spans="2:7" ht="12">
      <c r="B102" s="994"/>
      <c r="C102" s="993"/>
      <c r="D102" s="993"/>
      <c r="E102" s="994"/>
      <c r="F102" s="994"/>
      <c r="G102" s="993"/>
    </row>
    <row r="103" spans="2:7" ht="12">
      <c r="B103" s="994"/>
      <c r="C103" s="993"/>
      <c r="D103" s="993"/>
      <c r="E103" s="994"/>
      <c r="F103" s="994"/>
      <c r="G103" s="993"/>
    </row>
    <row r="104" spans="2:7" ht="12">
      <c r="B104" s="994"/>
      <c r="C104" s="993"/>
      <c r="D104" s="993"/>
      <c r="E104" s="994"/>
      <c r="F104" s="994"/>
      <c r="G104" s="993"/>
    </row>
    <row r="105" spans="2:7" ht="12">
      <c r="B105" s="994"/>
      <c r="C105" s="993"/>
      <c r="D105" s="993"/>
      <c r="E105" s="994"/>
      <c r="F105" s="994"/>
      <c r="G105" s="993"/>
    </row>
    <row r="106" spans="2:7" ht="12">
      <c r="B106" s="994"/>
      <c r="C106" s="993"/>
      <c r="D106" s="993"/>
      <c r="E106" s="994"/>
      <c r="F106" s="994"/>
      <c r="G106" s="993"/>
    </row>
    <row r="107" spans="2:7" ht="12">
      <c r="B107" s="994"/>
      <c r="C107" s="993"/>
      <c r="D107" s="993"/>
      <c r="E107" s="994"/>
      <c r="F107" s="994"/>
      <c r="G107" s="993"/>
    </row>
    <row r="108" spans="2:7" ht="12">
      <c r="B108" s="994"/>
      <c r="C108" s="993"/>
      <c r="D108" s="993"/>
      <c r="E108" s="994"/>
      <c r="F108" s="994"/>
      <c r="G108" s="993"/>
    </row>
    <row r="109" spans="2:7" ht="12">
      <c r="B109" s="994"/>
      <c r="C109" s="993"/>
      <c r="D109" s="993"/>
      <c r="E109" s="994"/>
      <c r="F109" s="994"/>
      <c r="G109" s="993"/>
    </row>
    <row r="110" spans="2:7" ht="12">
      <c r="B110" s="994"/>
      <c r="C110" s="993"/>
      <c r="D110" s="993"/>
      <c r="E110" s="994"/>
      <c r="F110" s="994"/>
      <c r="G110" s="993"/>
    </row>
    <row r="111" spans="2:7" ht="12" hidden="1">
      <c r="B111" s="994"/>
      <c r="C111" s="993"/>
      <c r="D111" s="993"/>
      <c r="E111" s="994"/>
      <c r="F111" s="994"/>
      <c r="G111" s="993"/>
    </row>
    <row r="112" spans="2:7" ht="12" hidden="1">
      <c r="B112" s="994"/>
      <c r="C112" s="993"/>
      <c r="D112" s="993"/>
      <c r="E112" s="994"/>
      <c r="F112" s="994"/>
      <c r="G112" s="993"/>
    </row>
    <row r="113" spans="2:7" ht="12" hidden="1">
      <c r="B113" s="994"/>
      <c r="C113" s="993"/>
      <c r="D113" s="993"/>
      <c r="E113" s="994"/>
      <c r="F113" s="994"/>
      <c r="G113" s="993"/>
    </row>
    <row r="114" spans="2:7" ht="12" hidden="1">
      <c r="B114" s="994"/>
      <c r="C114" s="993"/>
      <c r="D114" s="993"/>
      <c r="E114" s="994"/>
      <c r="F114" s="994"/>
      <c r="G114" s="993"/>
    </row>
    <row r="115" spans="2:7" ht="12">
      <c r="B115" s="994"/>
      <c r="C115" s="993"/>
      <c r="D115" s="993"/>
      <c r="E115" s="994"/>
      <c r="F115" s="994"/>
      <c r="G115" s="993"/>
    </row>
    <row r="116" spans="2:6" ht="12">
      <c r="B116" s="980"/>
      <c r="C116" s="984" t="s">
        <v>717</v>
      </c>
      <c r="D116" s="984"/>
      <c r="E116" s="980"/>
      <c r="F116" s="984"/>
    </row>
    <row r="117" spans="2:6" ht="12">
      <c r="B117" s="980"/>
      <c r="C117" s="984"/>
      <c r="D117" s="984"/>
      <c r="E117" s="980"/>
      <c r="F117" s="984"/>
    </row>
    <row r="118" spans="2:7" ht="12" hidden="1">
      <c r="B118" s="994"/>
      <c r="C118" s="993"/>
      <c r="D118" s="993"/>
      <c r="E118" s="994"/>
      <c r="F118" s="994"/>
      <c r="G118" s="993"/>
    </row>
    <row r="119" spans="2:7" ht="12" hidden="1">
      <c r="B119" s="994"/>
      <c r="C119" s="993"/>
      <c r="D119" s="993"/>
      <c r="E119" s="994"/>
      <c r="F119" s="994"/>
      <c r="G119" s="993"/>
    </row>
    <row r="120" spans="2:7" ht="12" hidden="1">
      <c r="B120" s="994"/>
      <c r="C120" s="993"/>
      <c r="D120" s="993"/>
      <c r="E120" s="994"/>
      <c r="F120" s="994"/>
      <c r="G120" s="993"/>
    </row>
    <row r="121" spans="2:7" ht="12">
      <c r="B121" s="994"/>
      <c r="C121" s="993"/>
      <c r="D121" s="993"/>
      <c r="E121" s="994"/>
      <c r="F121" s="994"/>
      <c r="G121" s="993"/>
    </row>
    <row r="122" spans="2:7" ht="12">
      <c r="B122" s="994"/>
      <c r="C122" s="993"/>
      <c r="D122" s="993"/>
      <c r="E122" s="994"/>
      <c r="F122" s="994"/>
      <c r="G122" s="993"/>
    </row>
    <row r="123" spans="2:7" ht="12">
      <c r="B123" s="994"/>
      <c r="C123" s="993"/>
      <c r="D123" s="993"/>
      <c r="E123" s="994"/>
      <c r="F123" s="994"/>
      <c r="G123" s="993"/>
    </row>
    <row r="124" spans="2:8" ht="12">
      <c r="B124" s="994"/>
      <c r="C124" s="993"/>
      <c r="D124" s="993"/>
      <c r="E124" s="994"/>
      <c r="F124" s="994"/>
      <c r="G124" s="993"/>
      <c r="H124" s="979" t="s">
        <v>402</v>
      </c>
    </row>
    <row r="125" spans="1:12" ht="12">
      <c r="A125" s="980" t="s">
        <v>28</v>
      </c>
      <c r="B125" s="994"/>
      <c r="C125" s="993"/>
      <c r="D125" s="993"/>
      <c r="E125" s="994"/>
      <c r="F125" s="994"/>
      <c r="G125" s="1000" t="s">
        <v>141</v>
      </c>
      <c r="H125" s="985" t="s">
        <v>142</v>
      </c>
      <c r="I125" s="985" t="s">
        <v>3</v>
      </c>
      <c r="J125" s="985" t="s">
        <v>142</v>
      </c>
      <c r="K125" s="1001" t="s">
        <v>3</v>
      </c>
      <c r="L125" s="982" t="s">
        <v>334</v>
      </c>
    </row>
    <row r="126" spans="2:12" ht="12">
      <c r="B126" s="994"/>
      <c r="C126" s="993"/>
      <c r="D126" s="993"/>
      <c r="E126" s="994"/>
      <c r="F126" s="994"/>
      <c r="G126" s="1000" t="s">
        <v>335</v>
      </c>
      <c r="H126" s="982"/>
      <c r="I126" s="987" t="s">
        <v>335</v>
      </c>
      <c r="J126" s="982"/>
      <c r="K126" s="988" t="s">
        <v>335</v>
      </c>
      <c r="L126" s="982"/>
    </row>
    <row r="127" spans="2:12" ht="12">
      <c r="B127" s="994"/>
      <c r="C127" s="993"/>
      <c r="D127" s="993"/>
      <c r="E127" s="994"/>
      <c r="F127" s="994"/>
      <c r="G127" s="1000"/>
      <c r="H127" s="982"/>
      <c r="I127" s="988" t="s">
        <v>29</v>
      </c>
      <c r="J127" s="1002"/>
      <c r="K127" s="1003"/>
      <c r="L127" s="1002"/>
    </row>
    <row r="128" spans="1:12" ht="12">
      <c r="A128" s="982" t="s">
        <v>30</v>
      </c>
      <c r="B128" s="994"/>
      <c r="C128" s="993"/>
      <c r="D128" s="993"/>
      <c r="E128" s="994"/>
      <c r="F128" s="994"/>
      <c r="G128" s="1004"/>
      <c r="L128" s="982"/>
    </row>
    <row r="129" spans="1:9" ht="12" hidden="1">
      <c r="A129" s="982"/>
      <c r="G129" s="993"/>
      <c r="I129" s="993"/>
    </row>
    <row r="130" spans="2:9" ht="12.75" hidden="1">
      <c r="B130" s="1231"/>
      <c r="C130" s="1232"/>
      <c r="D130" s="1232"/>
      <c r="E130" s="1232"/>
      <c r="F130" s="1232"/>
      <c r="G130" s="993"/>
      <c r="I130" s="993"/>
    </row>
    <row r="131" spans="2:9" ht="12.75" hidden="1">
      <c r="B131" s="1231"/>
      <c r="C131" s="1232"/>
      <c r="D131" s="1232"/>
      <c r="E131" s="1232"/>
      <c r="F131" s="1232"/>
      <c r="G131" s="993"/>
      <c r="I131" s="993"/>
    </row>
    <row r="132" spans="2:9" ht="12.75">
      <c r="B132" s="1231"/>
      <c r="C132" s="1232"/>
      <c r="D132" s="1232"/>
      <c r="E132" s="1232"/>
      <c r="F132" s="1232"/>
      <c r="G132" s="993"/>
      <c r="I132" s="993"/>
    </row>
    <row r="133" spans="2:9" ht="12.75" hidden="1">
      <c r="B133" s="1231"/>
      <c r="C133" s="1232"/>
      <c r="D133" s="1232"/>
      <c r="E133" s="1232"/>
      <c r="F133" s="1232"/>
      <c r="G133" s="993"/>
      <c r="I133" s="993"/>
    </row>
    <row r="134" spans="2:9" ht="12.75" hidden="1">
      <c r="B134" s="1231"/>
      <c r="C134" s="1232"/>
      <c r="D134" s="1232"/>
      <c r="E134" s="1232"/>
      <c r="F134" s="1232"/>
      <c r="G134" s="993"/>
      <c r="I134" s="993"/>
    </row>
    <row r="135" spans="2:12" ht="12">
      <c r="B135" s="995" t="s">
        <v>431</v>
      </c>
      <c r="C135" s="993"/>
      <c r="D135" s="993"/>
      <c r="E135" s="994"/>
      <c r="F135" s="994"/>
      <c r="G135" s="996">
        <f>SUM(G129:G134)</f>
        <v>0</v>
      </c>
      <c r="H135" s="979">
        <v>0</v>
      </c>
      <c r="I135" s="982">
        <f>SUM(I129:I134)</f>
        <v>0</v>
      </c>
      <c r="J135" s="982">
        <f>SUM(J129:J134)</f>
        <v>0</v>
      </c>
      <c r="K135" s="982">
        <f>SUM(K129:K134)</f>
        <v>0</v>
      </c>
      <c r="L135" s="982">
        <f>SUM(L129:L134)</f>
        <v>0</v>
      </c>
    </row>
    <row r="136" spans="2:7" ht="12">
      <c r="B136" s="994"/>
      <c r="C136" s="993"/>
      <c r="D136" s="993"/>
      <c r="E136" s="994"/>
      <c r="F136" s="994"/>
      <c r="G136" s="993"/>
    </row>
    <row r="137" spans="1:7" ht="12">
      <c r="A137" s="982" t="s">
        <v>31</v>
      </c>
      <c r="B137" s="994"/>
      <c r="C137" s="993"/>
      <c r="D137" s="993"/>
      <c r="E137" s="994"/>
      <c r="F137" s="994"/>
      <c r="G137" s="993"/>
    </row>
    <row r="138" spans="1:7" ht="12.75">
      <c r="A138" s="982"/>
      <c r="B138" s="1231" t="s">
        <v>715</v>
      </c>
      <c r="C138" s="1233"/>
      <c r="D138" s="1233"/>
      <c r="E138" s="1233"/>
      <c r="F138" s="1233"/>
      <c r="G138" s="993">
        <v>3056</v>
      </c>
    </row>
    <row r="139" spans="1:7" ht="12.75" hidden="1">
      <c r="A139" s="982"/>
      <c r="B139" s="1231"/>
      <c r="C139" s="1233"/>
      <c r="D139" s="1233"/>
      <c r="E139" s="1233"/>
      <c r="F139" s="1233"/>
      <c r="G139" s="993"/>
    </row>
    <row r="140" spans="1:9" ht="12.75" hidden="1">
      <c r="A140" s="982"/>
      <c r="B140" s="1231"/>
      <c r="C140" s="1233"/>
      <c r="D140" s="1233"/>
      <c r="E140" s="1233"/>
      <c r="F140" s="1233"/>
      <c r="G140" s="993"/>
      <c r="I140" s="993"/>
    </row>
    <row r="141" spans="1:9" ht="12.75" hidden="1">
      <c r="A141" s="982"/>
      <c r="B141" s="991"/>
      <c r="C141" s="990"/>
      <c r="D141" s="990"/>
      <c r="E141" s="990"/>
      <c r="F141" s="990"/>
      <c r="G141" s="993"/>
      <c r="I141" s="993"/>
    </row>
    <row r="142" spans="2:9" ht="12.75" hidden="1">
      <c r="B142" s="1231"/>
      <c r="C142" s="1232"/>
      <c r="D142" s="1232"/>
      <c r="E142" s="1232"/>
      <c r="F142" s="1232"/>
      <c r="G142" s="993"/>
      <c r="I142" s="993"/>
    </row>
    <row r="143" spans="2:9" ht="12.75" hidden="1">
      <c r="B143" s="1231"/>
      <c r="C143" s="1232"/>
      <c r="D143" s="1232"/>
      <c r="E143" s="1232"/>
      <c r="F143" s="1232"/>
      <c r="G143" s="993"/>
      <c r="I143" s="993"/>
    </row>
    <row r="144" spans="2:9" ht="12.75" hidden="1">
      <c r="B144" s="1231"/>
      <c r="C144" s="1232"/>
      <c r="D144" s="1232"/>
      <c r="E144" s="1232"/>
      <c r="F144" s="1232"/>
      <c r="G144" s="993"/>
      <c r="I144" s="993"/>
    </row>
    <row r="145" spans="2:9" ht="12.75" hidden="1">
      <c r="B145" s="1231"/>
      <c r="C145" s="1232"/>
      <c r="D145" s="1232"/>
      <c r="E145" s="1232"/>
      <c r="F145" s="1232"/>
      <c r="G145" s="993"/>
      <c r="I145" s="993"/>
    </row>
    <row r="146" spans="2:9" ht="12.75" hidden="1">
      <c r="B146" s="1231"/>
      <c r="C146" s="1232"/>
      <c r="D146" s="1232"/>
      <c r="E146" s="1232"/>
      <c r="F146" s="1232"/>
      <c r="G146" s="993"/>
      <c r="I146" s="993"/>
    </row>
    <row r="147" spans="2:9" ht="12.75" hidden="1">
      <c r="B147" s="1231"/>
      <c r="C147" s="1232"/>
      <c r="D147" s="1232"/>
      <c r="E147" s="1232"/>
      <c r="F147" s="1232"/>
      <c r="G147" s="993"/>
      <c r="I147" s="993"/>
    </row>
    <row r="148" spans="2:9" ht="12" hidden="1">
      <c r="B148" s="994"/>
      <c r="C148" s="993"/>
      <c r="D148" s="993"/>
      <c r="E148" s="994"/>
      <c r="F148" s="994"/>
      <c r="G148" s="993"/>
      <c r="I148" s="993"/>
    </row>
    <row r="149" spans="2:9" ht="12.75" hidden="1">
      <c r="B149" s="1231"/>
      <c r="C149" s="1232"/>
      <c r="D149" s="1232"/>
      <c r="E149" s="1232"/>
      <c r="F149" s="1232"/>
      <c r="G149" s="993"/>
      <c r="I149" s="993"/>
    </row>
    <row r="150" spans="2:9" ht="12.75" hidden="1">
      <c r="B150" s="1231"/>
      <c r="C150" s="1233"/>
      <c r="D150" s="1233"/>
      <c r="E150" s="1233"/>
      <c r="F150" s="1233"/>
      <c r="G150" s="993"/>
      <c r="I150" s="993"/>
    </row>
    <row r="151" spans="2:9" ht="12.75" hidden="1">
      <c r="B151" s="1231"/>
      <c r="C151" s="1232"/>
      <c r="D151" s="1232"/>
      <c r="E151" s="1232"/>
      <c r="F151" s="1232"/>
      <c r="G151" s="993"/>
      <c r="I151" s="993"/>
    </row>
    <row r="152" spans="2:9" ht="12.75" hidden="1">
      <c r="B152" s="1231"/>
      <c r="C152" s="1232"/>
      <c r="D152" s="1232"/>
      <c r="E152" s="1232"/>
      <c r="F152" s="1232"/>
      <c r="G152" s="993"/>
      <c r="I152" s="993"/>
    </row>
    <row r="153" spans="2:9" ht="12" hidden="1">
      <c r="B153" s="994"/>
      <c r="C153" s="993"/>
      <c r="D153" s="993"/>
      <c r="E153" s="994"/>
      <c r="F153" s="994"/>
      <c r="G153" s="993"/>
      <c r="I153" s="993"/>
    </row>
    <row r="154" spans="2:9" ht="12.75" hidden="1">
      <c r="B154" s="1231"/>
      <c r="C154" s="1232"/>
      <c r="D154" s="1232"/>
      <c r="E154" s="1232"/>
      <c r="F154" s="1232"/>
      <c r="G154" s="993"/>
      <c r="I154" s="993"/>
    </row>
    <row r="155" spans="2:9" ht="12.75" hidden="1">
      <c r="B155" s="1231"/>
      <c r="C155" s="1232"/>
      <c r="D155" s="1232"/>
      <c r="E155" s="1232"/>
      <c r="F155" s="1232"/>
      <c r="G155" s="993"/>
      <c r="I155" s="993"/>
    </row>
    <row r="156" spans="2:9" ht="12.75" hidden="1">
      <c r="B156" s="1231"/>
      <c r="C156" s="1232"/>
      <c r="D156" s="1232"/>
      <c r="E156" s="1232"/>
      <c r="F156" s="1232"/>
      <c r="G156" s="993"/>
      <c r="I156" s="993"/>
    </row>
    <row r="157" spans="2:9" ht="12.75" hidden="1">
      <c r="B157" s="1231"/>
      <c r="C157" s="1232"/>
      <c r="D157" s="1232"/>
      <c r="E157" s="1232"/>
      <c r="F157" s="1232"/>
      <c r="G157" s="993"/>
      <c r="I157" s="993"/>
    </row>
    <row r="158" spans="2:9" ht="12.75" hidden="1">
      <c r="B158" s="1231"/>
      <c r="C158" s="1232"/>
      <c r="D158" s="1232"/>
      <c r="E158" s="1232"/>
      <c r="F158" s="1232"/>
      <c r="G158" s="993"/>
      <c r="I158" s="993"/>
    </row>
    <row r="159" spans="2:9" ht="12.75" hidden="1">
      <c r="B159" s="1231"/>
      <c r="C159" s="1232"/>
      <c r="D159" s="1232"/>
      <c r="E159" s="1232"/>
      <c r="F159" s="1232"/>
      <c r="G159" s="993"/>
      <c r="I159" s="993"/>
    </row>
    <row r="160" spans="2:9" ht="12.75" hidden="1">
      <c r="B160" s="1231"/>
      <c r="C160" s="1233"/>
      <c r="D160" s="1233"/>
      <c r="E160" s="1233"/>
      <c r="F160" s="1233"/>
      <c r="G160" s="993"/>
      <c r="I160" s="993"/>
    </row>
    <row r="161" spans="2:9" ht="12.75" hidden="1">
      <c r="B161" s="1231"/>
      <c r="C161" s="1233"/>
      <c r="D161" s="1233"/>
      <c r="E161" s="1233"/>
      <c r="F161" s="1233"/>
      <c r="G161" s="993"/>
      <c r="I161" s="993"/>
    </row>
    <row r="162" spans="2:9" ht="12.75">
      <c r="B162" s="991" t="s">
        <v>716</v>
      </c>
      <c r="C162" s="990"/>
      <c r="D162" s="990"/>
      <c r="E162" s="990"/>
      <c r="F162" s="990"/>
      <c r="G162" s="993">
        <v>2050</v>
      </c>
      <c r="I162" s="993"/>
    </row>
    <row r="163" spans="2:12" ht="12">
      <c r="B163" s="995" t="s">
        <v>431</v>
      </c>
      <c r="C163" s="993"/>
      <c r="D163" s="993"/>
      <c r="E163" s="994"/>
      <c r="F163" s="994"/>
      <c r="G163" s="996">
        <f>SUM(G138:G162)</f>
        <v>5106</v>
      </c>
      <c r="H163" s="979">
        <v>0</v>
      </c>
      <c r="I163" s="997">
        <f>SUM(I138:I161)</f>
        <v>0</v>
      </c>
      <c r="J163" s="982">
        <f>SUM(J138:J161)</f>
        <v>0</v>
      </c>
      <c r="K163" s="982">
        <f>SUM(K138:K161)</f>
        <v>0</v>
      </c>
      <c r="L163" s="982">
        <f>SUM(L138:L161)</f>
        <v>0</v>
      </c>
    </row>
    <row r="164" spans="2:7" ht="12">
      <c r="B164" s="994"/>
      <c r="C164" s="993"/>
      <c r="D164" s="993"/>
      <c r="E164" s="994"/>
      <c r="F164" s="994"/>
      <c r="G164" s="993"/>
    </row>
    <row r="165" spans="1:7" ht="12">
      <c r="A165" s="982" t="s">
        <v>32</v>
      </c>
      <c r="B165" s="994"/>
      <c r="C165" s="993"/>
      <c r="D165" s="993"/>
      <c r="E165" s="994"/>
      <c r="F165" s="994"/>
      <c r="G165" s="993"/>
    </row>
    <row r="166" spans="2:9" ht="12.75">
      <c r="B166" s="1231"/>
      <c r="C166" s="1232"/>
      <c r="D166" s="1232"/>
      <c r="E166" s="1232"/>
      <c r="F166" s="1232"/>
      <c r="G166" s="993"/>
      <c r="I166" s="993"/>
    </row>
    <row r="167" spans="2:9" ht="12">
      <c r="B167" s="994"/>
      <c r="C167" s="993"/>
      <c r="D167" s="993"/>
      <c r="E167" s="994"/>
      <c r="F167" s="994"/>
      <c r="G167" s="993"/>
      <c r="I167" s="993"/>
    </row>
    <row r="168" spans="2:9" ht="12.75" hidden="1">
      <c r="B168" s="1231"/>
      <c r="C168" s="1232"/>
      <c r="D168" s="1232"/>
      <c r="E168" s="1232"/>
      <c r="F168" s="1232"/>
      <c r="G168" s="993"/>
      <c r="I168" s="993"/>
    </row>
    <row r="169" spans="2:9" ht="12.75" hidden="1">
      <c r="B169" s="991"/>
      <c r="C169" s="992"/>
      <c r="D169" s="992"/>
      <c r="E169" s="992"/>
      <c r="F169" s="992"/>
      <c r="G169" s="993"/>
      <c r="I169" s="993"/>
    </row>
    <row r="170" spans="2:9" ht="12" hidden="1">
      <c r="B170" s="994"/>
      <c r="C170" s="993"/>
      <c r="D170" s="993"/>
      <c r="E170" s="994"/>
      <c r="F170" s="994"/>
      <c r="G170" s="993"/>
      <c r="I170" s="993"/>
    </row>
    <row r="171" spans="2:7" ht="12.75" hidden="1">
      <c r="B171" s="1231"/>
      <c r="C171" s="1232"/>
      <c r="D171" s="1232"/>
      <c r="E171" s="1232"/>
      <c r="F171" s="1232"/>
      <c r="G171" s="993"/>
    </row>
    <row r="172" spans="2:7" ht="12.75" hidden="1">
      <c r="B172" s="1231"/>
      <c r="C172" s="1232"/>
      <c r="D172" s="1232"/>
      <c r="E172" s="1232"/>
      <c r="F172" s="1232"/>
      <c r="G172" s="993"/>
    </row>
    <row r="173" spans="2:12" ht="12">
      <c r="B173" s="995" t="s">
        <v>431</v>
      </c>
      <c r="C173" s="993"/>
      <c r="D173" s="993"/>
      <c r="E173" s="994"/>
      <c r="F173" s="994"/>
      <c r="G173" s="996">
        <f>SUM(G166:G170)</f>
        <v>0</v>
      </c>
      <c r="H173" s="979">
        <v>0</v>
      </c>
      <c r="I173" s="982">
        <f>SUM(I166:I170)</f>
        <v>0</v>
      </c>
      <c r="J173" s="982">
        <f>SUM(J166:J170)</f>
        <v>0</v>
      </c>
      <c r="K173" s="982">
        <f>SUM(K166:K170)</f>
        <v>0</v>
      </c>
      <c r="L173" s="982">
        <f>SUM(L166:L170)</f>
        <v>0</v>
      </c>
    </row>
    <row r="174" spans="2:7" ht="12">
      <c r="B174" s="994"/>
      <c r="C174" s="993"/>
      <c r="D174" s="993"/>
      <c r="E174" s="994"/>
      <c r="F174" s="994"/>
      <c r="G174" s="993"/>
    </row>
    <row r="175" spans="1:7" ht="12" hidden="1">
      <c r="A175" s="982"/>
      <c r="B175" s="994"/>
      <c r="C175" s="993"/>
      <c r="D175" s="993"/>
      <c r="E175" s="994"/>
      <c r="F175" s="994"/>
      <c r="G175" s="996"/>
    </row>
    <row r="176" spans="2:7" ht="12">
      <c r="B176" s="994"/>
      <c r="C176" s="993"/>
      <c r="D176" s="993"/>
      <c r="E176" s="994"/>
      <c r="F176" s="994"/>
      <c r="G176" s="993"/>
    </row>
    <row r="177" spans="1:7" ht="12">
      <c r="A177" s="982" t="s">
        <v>33</v>
      </c>
      <c r="B177" s="994"/>
      <c r="C177" s="993"/>
      <c r="D177" s="993"/>
      <c r="E177" s="994"/>
      <c r="F177" s="994"/>
      <c r="G177" s="993"/>
    </row>
    <row r="178" spans="1:7" ht="12.75" hidden="1">
      <c r="A178" s="1005"/>
      <c r="B178" s="1231"/>
      <c r="C178" s="1232"/>
      <c r="D178" s="1232"/>
      <c r="E178" s="1232"/>
      <c r="F178" s="1232"/>
      <c r="G178" s="993"/>
    </row>
    <row r="179" spans="1:9" ht="12.75">
      <c r="A179" s="1005"/>
      <c r="B179" s="991"/>
      <c r="C179" s="992"/>
      <c r="D179" s="992"/>
      <c r="E179" s="992"/>
      <c r="F179" s="992"/>
      <c r="G179" s="993"/>
      <c r="I179" s="993"/>
    </row>
    <row r="180" spans="1:9" ht="12.75" hidden="1">
      <c r="A180" s="1005"/>
      <c r="B180" s="991"/>
      <c r="C180" s="992"/>
      <c r="D180" s="992"/>
      <c r="E180" s="992"/>
      <c r="F180" s="992"/>
      <c r="G180" s="993"/>
      <c r="I180" s="993"/>
    </row>
    <row r="181" spans="1:9" ht="12.75" hidden="1">
      <c r="A181" s="1005"/>
      <c r="B181" s="991"/>
      <c r="C181" s="992"/>
      <c r="D181" s="992"/>
      <c r="E181" s="992"/>
      <c r="F181" s="992"/>
      <c r="G181" s="993"/>
      <c r="I181" s="993"/>
    </row>
    <row r="182" spans="1:9" ht="12.75" hidden="1">
      <c r="A182" s="1005"/>
      <c r="B182" s="1231"/>
      <c r="C182" s="1232"/>
      <c r="D182" s="1232"/>
      <c r="E182" s="1232"/>
      <c r="F182" s="1232"/>
      <c r="G182" s="993"/>
      <c r="I182" s="993"/>
    </row>
    <row r="183" spans="1:12" ht="12">
      <c r="A183" s="1005"/>
      <c r="B183" s="995" t="s">
        <v>431</v>
      </c>
      <c r="C183" s="993"/>
      <c r="D183" s="993"/>
      <c r="E183" s="994"/>
      <c r="F183" s="994"/>
      <c r="G183" s="996">
        <f>SUM(G178:G182)</f>
        <v>0</v>
      </c>
      <c r="H183" s="979">
        <v>0</v>
      </c>
      <c r="I183" s="982">
        <f>SUM(I179:I182)</f>
        <v>0</v>
      </c>
      <c r="J183" s="982">
        <f>SUM(J179:J182)</f>
        <v>0</v>
      </c>
      <c r="K183" s="982">
        <f>SUM(K179:K182)</f>
        <v>0</v>
      </c>
      <c r="L183" s="982">
        <f>SUM(L179:L182)</f>
        <v>0</v>
      </c>
    </row>
    <row r="184" spans="2:7" ht="12">
      <c r="B184" s="994"/>
      <c r="C184" s="993"/>
      <c r="D184" s="993"/>
      <c r="E184" s="994"/>
      <c r="F184" s="994"/>
      <c r="G184" s="993"/>
    </row>
    <row r="185" spans="1:7" ht="12" hidden="1">
      <c r="A185" s="980"/>
      <c r="B185" s="994"/>
      <c r="C185" s="993"/>
      <c r="D185" s="993"/>
      <c r="E185" s="994"/>
      <c r="F185" s="994"/>
      <c r="G185" s="996"/>
    </row>
    <row r="186" spans="2:7" ht="12">
      <c r="B186" s="994"/>
      <c r="C186" s="993"/>
      <c r="D186" s="993"/>
      <c r="E186" s="994"/>
      <c r="F186" s="994"/>
      <c r="G186" s="993"/>
    </row>
    <row r="187" spans="1:12" ht="12">
      <c r="A187" s="980" t="s">
        <v>34</v>
      </c>
      <c r="B187" s="994"/>
      <c r="C187" s="993"/>
      <c r="D187" s="993"/>
      <c r="E187" s="994"/>
      <c r="F187" s="994"/>
      <c r="G187" s="999">
        <v>0</v>
      </c>
      <c r="H187" s="979">
        <v>-704</v>
      </c>
      <c r="I187" s="982">
        <v>15013</v>
      </c>
      <c r="J187" s="982">
        <v>-5273</v>
      </c>
      <c r="K187" s="982">
        <v>0</v>
      </c>
      <c r="L187" s="982">
        <v>0</v>
      </c>
    </row>
    <row r="188" spans="2:7" ht="12">
      <c r="B188" s="994"/>
      <c r="C188" s="993"/>
      <c r="D188" s="993"/>
      <c r="E188" s="994"/>
      <c r="F188" s="994"/>
      <c r="G188" s="999"/>
    </row>
    <row r="189" spans="2:7" ht="12">
      <c r="B189" s="994"/>
      <c r="C189" s="993"/>
      <c r="D189" s="993"/>
      <c r="E189" s="994"/>
      <c r="F189" s="994"/>
      <c r="G189" s="993"/>
    </row>
    <row r="190" spans="1:12" ht="12">
      <c r="A190" s="980" t="s">
        <v>35</v>
      </c>
      <c r="B190" s="998"/>
      <c r="C190" s="999"/>
      <c r="D190" s="999"/>
      <c r="E190" s="998"/>
      <c r="F190" s="998"/>
      <c r="G190" s="999">
        <f>SUM(G183,G173,G163,G135,G187)</f>
        <v>5106</v>
      </c>
      <c r="H190" s="982">
        <f>SUM(H135,H163,H173,H183,H187)</f>
        <v>-704</v>
      </c>
      <c r="I190" s="982">
        <f>SUM(I135,I163,I173,I183,I187)</f>
        <v>15013</v>
      </c>
      <c r="J190" s="982">
        <f>SUM(J135,J163,J173,J183,J187)</f>
        <v>-5273</v>
      </c>
      <c r="K190" s="982">
        <f>SUM(K187,K183,K173,K163,K135)</f>
        <v>0</v>
      </c>
      <c r="L190" s="982">
        <f>SUM(L187,L183,L173,L163,L135)</f>
        <v>0</v>
      </c>
    </row>
    <row r="191" spans="2:7" ht="12">
      <c r="B191" s="994"/>
      <c r="C191" s="993"/>
      <c r="D191" s="993"/>
      <c r="E191" s="994"/>
      <c r="F191" s="994"/>
      <c r="G191" s="993"/>
    </row>
    <row r="192" spans="2:7" ht="12">
      <c r="B192" s="994"/>
      <c r="C192" s="993"/>
      <c r="D192" s="993"/>
      <c r="E192" s="994"/>
      <c r="F192" s="994"/>
      <c r="G192" s="993"/>
    </row>
    <row r="193" spans="2:7" ht="12">
      <c r="B193" s="994"/>
      <c r="C193" s="993"/>
      <c r="D193" s="993"/>
      <c r="E193" s="994"/>
      <c r="F193" s="994"/>
      <c r="G193" s="993"/>
    </row>
    <row r="194" spans="2:7" ht="12">
      <c r="B194" s="994"/>
      <c r="C194" s="993"/>
      <c r="D194" s="993"/>
      <c r="E194" s="994"/>
      <c r="F194" s="994"/>
      <c r="G194" s="993"/>
    </row>
    <row r="195" spans="2:7" ht="12">
      <c r="B195" s="994"/>
      <c r="C195" s="993"/>
      <c r="D195" s="993"/>
      <c r="E195" s="994"/>
      <c r="F195" s="994"/>
      <c r="G195" s="993"/>
    </row>
    <row r="196" spans="2:7" ht="12">
      <c r="B196" s="994"/>
      <c r="C196" s="993"/>
      <c r="D196" s="993"/>
      <c r="E196" s="994"/>
      <c r="F196" s="994"/>
      <c r="G196" s="993"/>
    </row>
    <row r="197" spans="2:7" ht="12">
      <c r="B197" s="994"/>
      <c r="C197" s="993"/>
      <c r="D197" s="993"/>
      <c r="E197" s="994"/>
      <c r="F197" s="994"/>
      <c r="G197" s="993"/>
    </row>
    <row r="198" spans="2:7" ht="12">
      <c r="B198" s="994"/>
      <c r="C198" s="993"/>
      <c r="D198" s="993"/>
      <c r="E198" s="994"/>
      <c r="F198" s="994"/>
      <c r="G198" s="993"/>
    </row>
  </sheetData>
  <sheetProtection/>
  <mergeCells count="60">
    <mergeCell ref="B15:F15"/>
    <mergeCell ref="B140:F140"/>
    <mergeCell ref="B150:F150"/>
    <mergeCell ref="B161:F161"/>
    <mergeCell ref="B156:F156"/>
    <mergeCell ref="B157:F157"/>
    <mergeCell ref="B158:F158"/>
    <mergeCell ref="B159:F159"/>
    <mergeCell ref="B149:F149"/>
    <mergeCell ref="B151:F151"/>
    <mergeCell ref="B178:F178"/>
    <mergeCell ref="B182:F182"/>
    <mergeCell ref="B166:F166"/>
    <mergeCell ref="B171:F171"/>
    <mergeCell ref="B172:F172"/>
    <mergeCell ref="B168:F168"/>
    <mergeCell ref="B155:F155"/>
    <mergeCell ref="B154:F154"/>
    <mergeCell ref="B144:F144"/>
    <mergeCell ref="B145:F145"/>
    <mergeCell ref="B146:F146"/>
    <mergeCell ref="B147:F147"/>
    <mergeCell ref="B142:F142"/>
    <mergeCell ref="B143:F143"/>
    <mergeCell ref="B139:F139"/>
    <mergeCell ref="B152:F152"/>
    <mergeCell ref="B132:F132"/>
    <mergeCell ref="B138:F138"/>
    <mergeCell ref="B133:F133"/>
    <mergeCell ref="B134:F134"/>
    <mergeCell ref="B62:F62"/>
    <mergeCell ref="B43:F43"/>
    <mergeCell ref="B131:F131"/>
    <mergeCell ref="B130:F130"/>
    <mergeCell ref="B71:F71"/>
    <mergeCell ref="A48:F48"/>
    <mergeCell ref="B72:F72"/>
    <mergeCell ref="B63:E63"/>
    <mergeCell ref="B69:F69"/>
    <mergeCell ref="B68:F68"/>
    <mergeCell ref="B40:F40"/>
    <mergeCell ref="B46:F46"/>
    <mergeCell ref="B47:F47"/>
    <mergeCell ref="B58:F58"/>
    <mergeCell ref="B16:G16"/>
    <mergeCell ref="B36:F36"/>
    <mergeCell ref="B37:F37"/>
    <mergeCell ref="B39:F39"/>
    <mergeCell ref="B21:F21"/>
    <mergeCell ref="B33:F33"/>
    <mergeCell ref="B34:F34"/>
    <mergeCell ref="B35:F35"/>
    <mergeCell ref="B19:F19"/>
    <mergeCell ref="B20:F20"/>
    <mergeCell ref="B160:F160"/>
    <mergeCell ref="B17:F17"/>
    <mergeCell ref="B18:F18"/>
    <mergeCell ref="B23:F23"/>
    <mergeCell ref="B25:F25"/>
    <mergeCell ref="B70:F7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36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3.7109375" style="206" customWidth="1"/>
    <col min="2" max="2" width="9.140625" style="206" customWidth="1"/>
    <col min="3" max="3" width="20.140625" style="206" customWidth="1"/>
    <col min="4" max="4" width="12.8515625" style="206" customWidth="1"/>
    <col min="5" max="5" width="12.00390625" style="206" customWidth="1"/>
    <col min="6" max="6" width="15.00390625" style="206" customWidth="1"/>
    <col min="7" max="10" width="13.7109375" style="206" customWidth="1"/>
    <col min="11" max="11" width="14.00390625" style="206" customWidth="1"/>
    <col min="12" max="12" width="12.7109375" style="206" customWidth="1"/>
    <col min="13" max="16384" width="9.140625" style="206" customWidth="1"/>
  </cols>
  <sheetData>
    <row r="1" spans="2:6" ht="13.5">
      <c r="B1" s="218"/>
      <c r="C1" s="218"/>
      <c r="D1" s="218"/>
      <c r="E1" s="218"/>
      <c r="F1" s="900" t="s">
        <v>718</v>
      </c>
    </row>
    <row r="2" spans="2:11" ht="13.5">
      <c r="B2" s="218"/>
      <c r="C2" s="218"/>
      <c r="D2" s="218"/>
      <c r="E2" s="218"/>
      <c r="F2" s="218"/>
      <c r="J2" s="207"/>
      <c r="K2" s="208"/>
    </row>
    <row r="3" spans="2:6" ht="13.5">
      <c r="B3" s="218"/>
      <c r="C3" s="218"/>
      <c r="D3" s="218"/>
      <c r="E3" s="218"/>
      <c r="F3" s="218"/>
    </row>
    <row r="4" spans="2:6" ht="13.5">
      <c r="B4" s="218"/>
      <c r="C4" s="218"/>
      <c r="D4" s="218"/>
      <c r="E4" s="218"/>
      <c r="F4" s="218"/>
    </row>
    <row r="5" spans="2:7" ht="15">
      <c r="B5" s="218"/>
      <c r="C5" s="1240" t="s">
        <v>417</v>
      </c>
      <c r="D5" s="1241"/>
      <c r="E5" s="1241"/>
      <c r="F5" s="1241"/>
      <c r="G5" s="209"/>
    </row>
    <row r="6" spans="2:6" ht="13.5">
      <c r="B6" s="218"/>
      <c r="C6" s="218"/>
      <c r="D6" s="218"/>
      <c r="E6" s="218"/>
      <c r="F6" s="218"/>
    </row>
    <row r="7" spans="2:6" ht="13.5">
      <c r="B7" s="218"/>
      <c r="C7" s="218"/>
      <c r="D7" s="218"/>
      <c r="E7" s="218"/>
      <c r="F7" s="218"/>
    </row>
    <row r="8" spans="2:14" ht="14.25" thickBot="1">
      <c r="B8" s="218"/>
      <c r="C8" s="218"/>
      <c r="D8" s="218"/>
      <c r="E8" s="218"/>
      <c r="F8" s="218"/>
      <c r="K8" s="210"/>
      <c r="N8" s="211"/>
    </row>
    <row r="9" spans="2:14" ht="14.25">
      <c r="B9" s="218"/>
      <c r="C9" s="1250" t="s">
        <v>418</v>
      </c>
      <c r="D9" s="222" t="s">
        <v>419</v>
      </c>
      <c r="E9" s="223" t="s">
        <v>420</v>
      </c>
      <c r="F9" s="1238" t="s">
        <v>421</v>
      </c>
      <c r="G9" s="212"/>
      <c r="H9" s="213"/>
      <c r="I9" s="213"/>
      <c r="J9" s="213"/>
      <c r="K9" s="211"/>
      <c r="L9" s="211"/>
      <c r="M9" s="211"/>
      <c r="N9" s="211"/>
    </row>
    <row r="10" spans="2:14" ht="15" thickBot="1">
      <c r="B10" s="218"/>
      <c r="C10" s="1251"/>
      <c r="D10" s="224" t="s">
        <v>422</v>
      </c>
      <c r="E10" s="225" t="s">
        <v>423</v>
      </c>
      <c r="F10" s="1239"/>
      <c r="G10" s="212"/>
      <c r="H10" s="212"/>
      <c r="I10" s="212"/>
      <c r="J10" s="213"/>
      <c r="K10" s="212"/>
      <c r="L10" s="211"/>
      <c r="M10" s="211"/>
      <c r="N10" s="211"/>
    </row>
    <row r="11" spans="2:13" ht="13.5">
      <c r="B11" s="218"/>
      <c r="C11" s="226"/>
      <c r="D11" s="227"/>
      <c r="E11" s="226"/>
      <c r="F11" s="228"/>
      <c r="G11" s="214"/>
      <c r="H11" s="214"/>
      <c r="I11" s="214"/>
      <c r="J11" s="214"/>
      <c r="K11" s="214"/>
      <c r="L11" s="211"/>
      <c r="M11" s="211"/>
    </row>
    <row r="12" spans="2:11" ht="13.5">
      <c r="B12" s="218"/>
      <c r="C12" s="229"/>
      <c r="D12" s="230"/>
      <c r="E12" s="229"/>
      <c r="F12" s="231"/>
      <c r="G12" s="215"/>
      <c r="H12" s="215"/>
      <c r="I12" s="215"/>
      <c r="J12" s="215"/>
      <c r="K12" s="215"/>
    </row>
    <row r="13" spans="2:11" ht="13.5">
      <c r="B13" s="218"/>
      <c r="C13" s="232"/>
      <c r="D13" s="227"/>
      <c r="E13" s="232"/>
      <c r="F13" s="228"/>
      <c r="G13" s="214"/>
      <c r="H13" s="214"/>
      <c r="I13" s="214"/>
      <c r="J13" s="214"/>
      <c r="K13" s="213"/>
    </row>
    <row r="14" spans="2:11" ht="14.25" thickBot="1">
      <c r="B14" s="218"/>
      <c r="C14" s="233"/>
      <c r="D14" s="234"/>
      <c r="E14" s="233"/>
      <c r="F14" s="235"/>
      <c r="G14" s="214"/>
      <c r="H14" s="214"/>
      <c r="I14" s="214"/>
      <c r="J14" s="214"/>
      <c r="K14" s="214"/>
    </row>
    <row r="15" spans="2:11" ht="13.5">
      <c r="B15" s="218"/>
      <c r="C15" s="227"/>
      <c r="D15" s="227"/>
      <c r="E15" s="227"/>
      <c r="F15" s="227"/>
      <c r="G15" s="214"/>
      <c r="H15" s="214"/>
      <c r="I15" s="214"/>
      <c r="J15" s="214"/>
      <c r="K15" s="214"/>
    </row>
    <row r="16" spans="2:11" ht="13.5">
      <c r="B16" s="218"/>
      <c r="C16" s="227"/>
      <c r="D16" s="227"/>
      <c r="E16" s="227"/>
      <c r="F16" s="227"/>
      <c r="G16" s="214"/>
      <c r="H16" s="214"/>
      <c r="I16" s="214"/>
      <c r="J16" s="214"/>
      <c r="K16" s="214"/>
    </row>
    <row r="17" spans="2:11" ht="13.5">
      <c r="B17" s="218"/>
      <c r="C17" s="227"/>
      <c r="D17" s="227"/>
      <c r="E17" s="227"/>
      <c r="F17" s="227"/>
      <c r="G17" s="214"/>
      <c r="H17" s="214"/>
      <c r="I17" s="214"/>
      <c r="J17" s="214"/>
      <c r="K17" s="214"/>
    </row>
    <row r="18" spans="2:11" ht="13.5">
      <c r="B18" s="218"/>
      <c r="C18" s="227"/>
      <c r="D18" s="227"/>
      <c r="E18" s="227"/>
      <c r="F18" s="227"/>
      <c r="G18" s="214"/>
      <c r="H18" s="214"/>
      <c r="I18" s="214"/>
      <c r="J18" s="214"/>
      <c r="K18" s="214"/>
    </row>
    <row r="19" spans="2:11" ht="14.25" thickBot="1">
      <c r="B19" s="218"/>
      <c r="C19" s="227"/>
      <c r="D19" s="227"/>
      <c r="E19" s="227"/>
      <c r="F19" s="227"/>
      <c r="G19" s="214"/>
      <c r="H19" s="214"/>
      <c r="I19" s="214"/>
      <c r="J19" s="214"/>
      <c r="K19" s="214"/>
    </row>
    <row r="20" spans="2:11" ht="12.75">
      <c r="B20" s="1248" t="s">
        <v>427</v>
      </c>
      <c r="C20" s="1242" t="s">
        <v>424</v>
      </c>
      <c r="D20" s="1244" t="s">
        <v>425</v>
      </c>
      <c r="E20" s="1245"/>
      <c r="F20" s="1248" t="s">
        <v>426</v>
      </c>
      <c r="G20" s="211"/>
      <c r="H20" s="211"/>
      <c r="I20" s="211"/>
      <c r="J20" s="211"/>
      <c r="K20" s="211"/>
    </row>
    <row r="21" spans="2:11" ht="13.5" thickBot="1">
      <c r="B21" s="1249"/>
      <c r="C21" s="1243"/>
      <c r="D21" s="1246"/>
      <c r="E21" s="1247"/>
      <c r="F21" s="1249"/>
      <c r="G21" s="216"/>
      <c r="H21" s="211"/>
      <c r="I21" s="211"/>
      <c r="J21" s="211"/>
      <c r="K21" s="211"/>
    </row>
    <row r="22" spans="2:11" ht="15" customHeight="1">
      <c r="B22" s="219"/>
      <c r="C22" s="1055"/>
      <c r="D22" s="1059"/>
      <c r="E22" s="1060"/>
      <c r="F22" s="219"/>
      <c r="G22" s="216"/>
      <c r="H22" s="211"/>
      <c r="I22" s="211"/>
      <c r="J22" s="211"/>
      <c r="K22" s="211"/>
    </row>
    <row r="23" spans="2:11" ht="15" customHeight="1">
      <c r="B23" s="220"/>
      <c r="C23" s="1056"/>
      <c r="D23" s="1061"/>
      <c r="E23" s="1062"/>
      <c r="F23" s="220"/>
      <c r="G23" s="211"/>
      <c r="H23" s="211"/>
      <c r="I23" s="211"/>
      <c r="J23" s="211"/>
      <c r="K23" s="211"/>
    </row>
    <row r="24" spans="2:11" ht="15" customHeight="1">
      <c r="B24" s="220"/>
      <c r="C24" s="1057"/>
      <c r="D24" s="1061"/>
      <c r="E24" s="1062"/>
      <c r="F24" s="220"/>
      <c r="G24" s="217"/>
      <c r="H24" s="211"/>
      <c r="I24" s="211"/>
      <c r="J24" s="211"/>
      <c r="K24" s="211"/>
    </row>
    <row r="25" spans="2:11" ht="15" customHeight="1">
      <c r="B25" s="220"/>
      <c r="C25" s="1057"/>
      <c r="D25" s="1061"/>
      <c r="E25" s="1062"/>
      <c r="F25" s="220"/>
      <c r="G25" s="211"/>
      <c r="H25" s="211"/>
      <c r="I25" s="211"/>
      <c r="J25" s="211"/>
      <c r="K25" s="211"/>
    </row>
    <row r="26" spans="2:6" ht="15" customHeight="1">
      <c r="B26" s="220"/>
      <c r="C26" s="1057"/>
      <c r="D26" s="1061"/>
      <c r="E26" s="1062"/>
      <c r="F26" s="220"/>
    </row>
    <row r="27" spans="2:7" ht="15" customHeight="1">
      <c r="B27" s="220"/>
      <c r="C27" s="1057"/>
      <c r="D27" s="1061"/>
      <c r="E27" s="1062"/>
      <c r="F27" s="220"/>
      <c r="G27" s="216"/>
    </row>
    <row r="28" spans="2:7" ht="15" customHeight="1">
      <c r="B28" s="220"/>
      <c r="C28" s="1057"/>
      <c r="D28" s="1061"/>
      <c r="E28" s="1062"/>
      <c r="F28" s="220"/>
      <c r="G28" s="216"/>
    </row>
    <row r="29" spans="2:6" ht="15" customHeight="1">
      <c r="B29" s="220"/>
      <c r="C29" s="1057"/>
      <c r="D29" s="1061"/>
      <c r="E29" s="1062"/>
      <c r="F29" s="220"/>
    </row>
    <row r="30" spans="2:7" ht="15" customHeight="1">
      <c r="B30" s="220"/>
      <c r="C30" s="1056"/>
      <c r="D30" s="1061"/>
      <c r="E30" s="1062"/>
      <c r="F30" s="220"/>
      <c r="G30" s="216"/>
    </row>
    <row r="31" spans="2:7" ht="15" customHeight="1">
      <c r="B31" s="220"/>
      <c r="C31" s="1056"/>
      <c r="D31" s="1061"/>
      <c r="E31" s="1062"/>
      <c r="F31" s="220"/>
      <c r="G31" s="216"/>
    </row>
    <row r="32" spans="2:6" ht="15" customHeight="1">
      <c r="B32" s="220"/>
      <c r="C32" s="1056"/>
      <c r="D32" s="1061"/>
      <c r="E32" s="1062"/>
      <c r="F32" s="220"/>
    </row>
    <row r="33" spans="2:7" ht="15" customHeight="1" thickBot="1">
      <c r="B33" s="221"/>
      <c r="C33" s="1058"/>
      <c r="D33" s="1063"/>
      <c r="E33" s="1064"/>
      <c r="F33" s="221"/>
      <c r="G33" s="216"/>
    </row>
    <row r="34" spans="4:7" ht="12.75">
      <c r="D34" s="1236"/>
      <c r="E34" s="1237"/>
      <c r="G34" s="216"/>
    </row>
    <row r="36" ht="12.75">
      <c r="G36" s="216"/>
    </row>
  </sheetData>
  <sheetProtection/>
  <mergeCells count="8">
    <mergeCell ref="D34:E34"/>
    <mergeCell ref="F9:F10"/>
    <mergeCell ref="C5:F5"/>
    <mergeCell ref="C20:C21"/>
    <mergeCell ref="D20:E21"/>
    <mergeCell ref="B20:B21"/>
    <mergeCell ref="F20:F21"/>
    <mergeCell ref="C9:C1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8.00390625" style="0" customWidth="1"/>
    <col min="2" max="3" width="7.421875" style="0" bestFit="1" customWidth="1"/>
    <col min="4" max="4" width="8.8515625" style="0" bestFit="1" customWidth="1"/>
    <col min="5" max="9" width="7.421875" style="0" bestFit="1" customWidth="1"/>
    <col min="10" max="10" width="8.8515625" style="0" bestFit="1" customWidth="1"/>
    <col min="11" max="13" width="7.421875" style="0" bestFit="1" customWidth="1"/>
    <col min="14" max="14" width="9.00390625" style="0" bestFit="1" customWidth="1"/>
  </cols>
  <sheetData>
    <row r="1" ht="12.75">
      <c r="N1" s="897" t="s">
        <v>719</v>
      </c>
    </row>
    <row r="2" spans="1:14" ht="15">
      <c r="A2" s="1168" t="s">
        <v>100</v>
      </c>
      <c r="B2" s="1168"/>
      <c r="C2" s="1168"/>
      <c r="D2" s="1168"/>
      <c r="E2" s="1168"/>
      <c r="F2" s="1168"/>
      <c r="G2" s="1168"/>
      <c r="H2" s="1168"/>
      <c r="I2" s="1168"/>
      <c r="J2" s="1168"/>
      <c r="K2" s="1168"/>
      <c r="L2" s="1168"/>
      <c r="M2" s="1168"/>
      <c r="N2" s="1168"/>
    </row>
    <row r="3" spans="1:14" ht="1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" thickBot="1">
      <c r="A4" s="99" t="s">
        <v>101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15" t="s">
        <v>405</v>
      </c>
    </row>
    <row r="5" spans="1:14" ht="15" thickBot="1">
      <c r="A5" s="71" t="s">
        <v>102</v>
      </c>
      <c r="B5" s="178" t="s">
        <v>103</v>
      </c>
      <c r="C5" s="179" t="s">
        <v>104</v>
      </c>
      <c r="D5" s="179" t="s">
        <v>105</v>
      </c>
      <c r="E5" s="179" t="s">
        <v>106</v>
      </c>
      <c r="F5" s="179" t="s">
        <v>107</v>
      </c>
      <c r="G5" s="179" t="s">
        <v>108</v>
      </c>
      <c r="H5" s="179" t="s">
        <v>109</v>
      </c>
      <c r="I5" s="179" t="s">
        <v>110</v>
      </c>
      <c r="J5" s="179" t="s">
        <v>111</v>
      </c>
      <c r="K5" s="179" t="s">
        <v>112</v>
      </c>
      <c r="L5" s="179" t="s">
        <v>113</v>
      </c>
      <c r="M5" s="180" t="s">
        <v>114</v>
      </c>
      <c r="N5" s="101" t="s">
        <v>115</v>
      </c>
    </row>
    <row r="6" spans="1:14" ht="13.5">
      <c r="A6" s="104" t="s">
        <v>116</v>
      </c>
      <c r="B6" s="181">
        <v>63</v>
      </c>
      <c r="C6" s="182">
        <v>162</v>
      </c>
      <c r="D6" s="182">
        <v>264</v>
      </c>
      <c r="E6" s="182">
        <v>97</v>
      </c>
      <c r="F6" s="182">
        <v>2029</v>
      </c>
      <c r="G6" s="182">
        <v>69</v>
      </c>
      <c r="H6" s="182">
        <v>69</v>
      </c>
      <c r="I6" s="182">
        <v>69</v>
      </c>
      <c r="J6" s="182">
        <v>264</v>
      </c>
      <c r="K6" s="182">
        <v>29</v>
      </c>
      <c r="L6" s="182">
        <v>29</v>
      </c>
      <c r="M6" s="183">
        <v>29</v>
      </c>
      <c r="N6" s="184">
        <f>SUM(B6:M6)</f>
        <v>3173</v>
      </c>
    </row>
    <row r="7" spans="1:14" ht="13.5">
      <c r="A7" s="68" t="s">
        <v>117</v>
      </c>
      <c r="B7" s="185"/>
      <c r="C7" s="186"/>
      <c r="D7" s="186">
        <v>575</v>
      </c>
      <c r="E7" s="186"/>
      <c r="F7" s="186"/>
      <c r="G7" s="186">
        <v>40</v>
      </c>
      <c r="H7" s="186">
        <v>40</v>
      </c>
      <c r="I7" s="186">
        <v>40</v>
      </c>
      <c r="J7" s="186">
        <v>575</v>
      </c>
      <c r="K7" s="186"/>
      <c r="L7" s="186"/>
      <c r="M7" s="187"/>
      <c r="N7" s="188">
        <f>SUM(B7:M7)</f>
        <v>1270</v>
      </c>
    </row>
    <row r="8" spans="1:14" ht="13.5" hidden="1">
      <c r="A8" s="68" t="s">
        <v>132</v>
      </c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7"/>
      <c r="N8" s="189">
        <f>SUM(C8:M8)</f>
        <v>0</v>
      </c>
    </row>
    <row r="9" spans="1:14" ht="13.5" hidden="1">
      <c r="A9" s="68" t="s">
        <v>133</v>
      </c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  <c r="N9" s="189">
        <f aca="true" t="shared" si="0" ref="N9:N16">SUM(B9:M9)</f>
        <v>0</v>
      </c>
    </row>
    <row r="10" spans="1:14" ht="13.5" hidden="1">
      <c r="A10" s="68" t="s">
        <v>134</v>
      </c>
      <c r="B10" s="185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9">
        <f t="shared" si="0"/>
        <v>0</v>
      </c>
    </row>
    <row r="11" spans="1:14" ht="13.5" hidden="1">
      <c r="A11" s="68" t="s">
        <v>135</v>
      </c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189">
        <f t="shared" si="0"/>
        <v>0</v>
      </c>
    </row>
    <row r="12" spans="1:14" ht="13.5" hidden="1">
      <c r="A12" s="68" t="s">
        <v>136</v>
      </c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189">
        <f t="shared" si="0"/>
        <v>0</v>
      </c>
    </row>
    <row r="13" spans="1:14" ht="13.5">
      <c r="A13" s="68" t="s">
        <v>118</v>
      </c>
      <c r="B13" s="185">
        <v>2403</v>
      </c>
      <c r="C13" s="186">
        <v>1794</v>
      </c>
      <c r="D13" s="186">
        <v>1794</v>
      </c>
      <c r="E13" s="186">
        <v>1794</v>
      </c>
      <c r="F13" s="186">
        <v>1794</v>
      </c>
      <c r="G13" s="186">
        <v>1794</v>
      </c>
      <c r="H13" s="186">
        <v>1794</v>
      </c>
      <c r="I13" s="186">
        <v>1794</v>
      </c>
      <c r="J13" s="186">
        <v>1795</v>
      </c>
      <c r="K13" s="186">
        <v>1790</v>
      </c>
      <c r="L13" s="186">
        <v>1794</v>
      </c>
      <c r="M13" s="187">
        <v>1805</v>
      </c>
      <c r="N13" s="189">
        <f t="shared" si="0"/>
        <v>22145</v>
      </c>
    </row>
    <row r="14" spans="1:14" ht="13.5">
      <c r="A14" s="68" t="s">
        <v>98</v>
      </c>
      <c r="B14" s="185">
        <v>1000</v>
      </c>
      <c r="C14" s="186">
        <v>477</v>
      </c>
      <c r="D14" s="186">
        <v>298</v>
      </c>
      <c r="E14" s="186">
        <v>298</v>
      </c>
      <c r="F14" s="186">
        <v>298</v>
      </c>
      <c r="G14" s="186">
        <v>658</v>
      </c>
      <c r="H14" s="186">
        <v>312</v>
      </c>
      <c r="I14" s="186">
        <v>458</v>
      </c>
      <c r="J14" s="186">
        <v>648</v>
      </c>
      <c r="K14" s="186">
        <v>298</v>
      </c>
      <c r="L14" s="186">
        <v>458</v>
      </c>
      <c r="M14" s="187">
        <v>50</v>
      </c>
      <c r="N14" s="189">
        <f t="shared" si="0"/>
        <v>5253</v>
      </c>
    </row>
    <row r="15" spans="1:14" ht="13.5" hidden="1">
      <c r="A15" s="68" t="s">
        <v>119</v>
      </c>
      <c r="B15" s="18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189">
        <f t="shared" si="0"/>
        <v>0</v>
      </c>
    </row>
    <row r="16" spans="1:14" ht="13.5">
      <c r="A16" s="68" t="s">
        <v>120</v>
      </c>
      <c r="B16" s="185"/>
      <c r="C16" s="186"/>
      <c r="D16" s="186"/>
      <c r="E16" s="186"/>
      <c r="F16" s="186"/>
      <c r="G16" s="186"/>
      <c r="H16" s="186">
        <v>2522</v>
      </c>
      <c r="I16" s="186"/>
      <c r="J16" s="186"/>
      <c r="K16" s="186"/>
      <c r="L16" s="186"/>
      <c r="M16" s="187"/>
      <c r="N16" s="189">
        <f t="shared" si="0"/>
        <v>2522</v>
      </c>
    </row>
    <row r="17" spans="1:14" ht="13.5">
      <c r="A17" s="68" t="s">
        <v>121</v>
      </c>
      <c r="B17" s="185"/>
      <c r="C17" s="186"/>
      <c r="D17" s="186"/>
      <c r="E17" s="186"/>
      <c r="F17" s="186"/>
      <c r="G17" s="186">
        <v>3641</v>
      </c>
      <c r="H17" s="186"/>
      <c r="I17" s="186"/>
      <c r="J17" s="186"/>
      <c r="K17" s="186"/>
      <c r="L17" s="186"/>
      <c r="M17" s="187"/>
      <c r="N17" s="189">
        <f>SUM(B17:M17)</f>
        <v>3641</v>
      </c>
    </row>
    <row r="18" spans="1:14" ht="14.25" thickBot="1">
      <c r="A18" s="70" t="s">
        <v>122</v>
      </c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2"/>
      <c r="N18" s="193">
        <f>SUM(B18:M18)</f>
        <v>0</v>
      </c>
    </row>
    <row r="19" spans="1:14" ht="15" thickBot="1">
      <c r="A19" s="71" t="s">
        <v>123</v>
      </c>
      <c r="B19" s="194">
        <f>SUM(B6:B18)</f>
        <v>3466</v>
      </c>
      <c r="C19" s="195">
        <f aca="true" t="shared" si="1" ref="C19:M19">SUM(C6:C18)</f>
        <v>2433</v>
      </c>
      <c r="D19" s="195">
        <f t="shared" si="1"/>
        <v>2931</v>
      </c>
      <c r="E19" s="195">
        <f t="shared" si="1"/>
        <v>2189</v>
      </c>
      <c r="F19" s="195">
        <f t="shared" si="1"/>
        <v>4121</v>
      </c>
      <c r="G19" s="195">
        <f t="shared" si="1"/>
        <v>6202</v>
      </c>
      <c r="H19" s="195">
        <f t="shared" si="1"/>
        <v>4737</v>
      </c>
      <c r="I19" s="195">
        <f t="shared" si="1"/>
        <v>2361</v>
      </c>
      <c r="J19" s="195">
        <f t="shared" si="1"/>
        <v>3282</v>
      </c>
      <c r="K19" s="195">
        <f t="shared" si="1"/>
        <v>2117</v>
      </c>
      <c r="L19" s="195">
        <f t="shared" si="1"/>
        <v>2281</v>
      </c>
      <c r="M19" s="196">
        <f t="shared" si="1"/>
        <v>1884</v>
      </c>
      <c r="N19" s="197">
        <f>SUM(N6:N18)</f>
        <v>38004</v>
      </c>
    </row>
    <row r="20" spans="1:14" ht="13.5">
      <c r="A20" s="100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</row>
    <row r="21" spans="1:14" ht="15" thickBot="1">
      <c r="A21" s="99" t="s">
        <v>124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ht="13.5">
      <c r="A22" s="199" t="s">
        <v>125</v>
      </c>
      <c r="B22" s="200">
        <v>250</v>
      </c>
      <c r="C22" s="201">
        <v>250</v>
      </c>
      <c r="D22" s="201">
        <v>529</v>
      </c>
      <c r="E22" s="201">
        <v>530</v>
      </c>
      <c r="F22" s="201">
        <v>529</v>
      </c>
      <c r="G22" s="201">
        <v>529</v>
      </c>
      <c r="H22" s="201">
        <v>530</v>
      </c>
      <c r="I22" s="201">
        <v>529</v>
      </c>
      <c r="J22" s="201">
        <v>530</v>
      </c>
      <c r="K22" s="201">
        <v>529</v>
      </c>
      <c r="L22" s="201">
        <v>529</v>
      </c>
      <c r="M22" s="202">
        <v>534</v>
      </c>
      <c r="N22" s="203">
        <f aca="true" t="shared" si="2" ref="N22:N30">SUM(B22:M22)</f>
        <v>5798</v>
      </c>
    </row>
    <row r="23" spans="1:14" ht="13.5">
      <c r="A23" s="68" t="s">
        <v>126</v>
      </c>
      <c r="B23" s="185">
        <v>68</v>
      </c>
      <c r="C23" s="186">
        <v>68</v>
      </c>
      <c r="D23" s="186">
        <v>112</v>
      </c>
      <c r="E23" s="186">
        <v>112</v>
      </c>
      <c r="F23" s="186">
        <v>111</v>
      </c>
      <c r="G23" s="186">
        <v>111</v>
      </c>
      <c r="H23" s="186">
        <v>112</v>
      </c>
      <c r="I23" s="186">
        <v>112</v>
      </c>
      <c r="J23" s="186">
        <v>112</v>
      </c>
      <c r="K23" s="186">
        <v>112</v>
      </c>
      <c r="L23" s="186">
        <v>112</v>
      </c>
      <c r="M23" s="187">
        <v>113</v>
      </c>
      <c r="N23" s="189">
        <f t="shared" si="2"/>
        <v>1255</v>
      </c>
    </row>
    <row r="24" spans="1:14" ht="13.5">
      <c r="A24" s="68" t="s">
        <v>127</v>
      </c>
      <c r="B24" s="185">
        <v>885</v>
      </c>
      <c r="C24" s="186">
        <v>885</v>
      </c>
      <c r="D24" s="186">
        <v>1095</v>
      </c>
      <c r="E24" s="186">
        <v>885</v>
      </c>
      <c r="F24" s="186">
        <v>885</v>
      </c>
      <c r="G24" s="186">
        <v>885</v>
      </c>
      <c r="H24" s="186">
        <v>885</v>
      </c>
      <c r="I24" s="186">
        <v>885</v>
      </c>
      <c r="J24" s="186">
        <v>886</v>
      </c>
      <c r="K24" s="186">
        <v>886</v>
      </c>
      <c r="L24" s="186">
        <v>886</v>
      </c>
      <c r="M24" s="187">
        <v>884</v>
      </c>
      <c r="N24" s="189">
        <f t="shared" si="2"/>
        <v>10832</v>
      </c>
    </row>
    <row r="25" spans="1:14" ht="13.5">
      <c r="A25" s="68" t="s">
        <v>128</v>
      </c>
      <c r="B25" s="185">
        <v>414</v>
      </c>
      <c r="C25" s="186">
        <v>379</v>
      </c>
      <c r="D25" s="186">
        <v>332</v>
      </c>
      <c r="E25" s="186">
        <v>415</v>
      </c>
      <c r="F25" s="186">
        <v>345</v>
      </c>
      <c r="G25" s="186">
        <v>330</v>
      </c>
      <c r="H25" s="186">
        <v>330</v>
      </c>
      <c r="I25" s="186">
        <v>335</v>
      </c>
      <c r="J25" s="186">
        <v>340</v>
      </c>
      <c r="K25" s="186">
        <v>330</v>
      </c>
      <c r="L25" s="186">
        <v>330</v>
      </c>
      <c r="M25" s="187">
        <v>330</v>
      </c>
      <c r="N25" s="189">
        <f t="shared" si="2"/>
        <v>4210</v>
      </c>
    </row>
    <row r="26" spans="1:14" ht="13.5">
      <c r="A26" s="68" t="s">
        <v>137</v>
      </c>
      <c r="B26" s="185">
        <v>840</v>
      </c>
      <c r="C26" s="186">
        <v>840</v>
      </c>
      <c r="D26" s="186">
        <v>840</v>
      </c>
      <c r="E26" s="186">
        <v>840</v>
      </c>
      <c r="F26" s="186">
        <v>840</v>
      </c>
      <c r="G26" s="186">
        <v>840</v>
      </c>
      <c r="H26" s="186">
        <v>840</v>
      </c>
      <c r="I26" s="186">
        <v>852</v>
      </c>
      <c r="J26" s="186">
        <v>840</v>
      </c>
      <c r="K26" s="186">
        <v>844</v>
      </c>
      <c r="L26" s="186">
        <v>820</v>
      </c>
      <c r="M26" s="187">
        <v>840</v>
      </c>
      <c r="N26" s="189">
        <f t="shared" si="2"/>
        <v>10076</v>
      </c>
    </row>
    <row r="27" spans="1:14" ht="13.5">
      <c r="A27" s="68" t="s">
        <v>129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189">
        <f t="shared" si="2"/>
        <v>0</v>
      </c>
    </row>
    <row r="28" spans="1:14" ht="13.5">
      <c r="A28" s="68" t="s">
        <v>130</v>
      </c>
      <c r="B28" s="185">
        <v>50</v>
      </c>
      <c r="C28" s="186"/>
      <c r="D28" s="186"/>
      <c r="E28" s="186">
        <v>2000</v>
      </c>
      <c r="F28" s="186">
        <v>3056</v>
      </c>
      <c r="G28" s="186"/>
      <c r="H28" s="186"/>
      <c r="I28" s="186"/>
      <c r="J28" s="186"/>
      <c r="K28" s="186"/>
      <c r="L28" s="186"/>
      <c r="M28" s="187"/>
      <c r="N28" s="189">
        <f t="shared" si="2"/>
        <v>5106</v>
      </c>
    </row>
    <row r="29" spans="1:14" ht="13.5">
      <c r="A29" s="68" t="s">
        <v>720</v>
      </c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  <c r="N29" s="189">
        <f t="shared" si="2"/>
        <v>0</v>
      </c>
    </row>
    <row r="30" spans="1:14" ht="14.25" thickBot="1">
      <c r="A30" s="70" t="s">
        <v>650</v>
      </c>
      <c r="B30" s="190"/>
      <c r="C30" s="191"/>
      <c r="D30" s="191"/>
      <c r="E30" s="191"/>
      <c r="F30" s="191"/>
      <c r="G30" s="191"/>
      <c r="H30" s="191"/>
      <c r="I30" s="191">
        <v>727</v>
      </c>
      <c r="J30" s="191"/>
      <c r="K30" s="191"/>
      <c r="L30" s="191"/>
      <c r="M30" s="192"/>
      <c r="N30" s="193">
        <f t="shared" si="2"/>
        <v>727</v>
      </c>
    </row>
    <row r="31" spans="1:14" ht="15" thickBot="1">
      <c r="A31" s="71" t="s">
        <v>131</v>
      </c>
      <c r="B31" s="204">
        <f>SUM(B22:B30)</f>
        <v>2507</v>
      </c>
      <c r="C31" s="204">
        <f aca="true" t="shared" si="3" ref="C31:M31">SUM(C22:C30)</f>
        <v>2422</v>
      </c>
      <c r="D31" s="204">
        <f t="shared" si="3"/>
        <v>2908</v>
      </c>
      <c r="E31" s="204">
        <f t="shared" si="3"/>
        <v>4782</v>
      </c>
      <c r="F31" s="204">
        <f t="shared" si="3"/>
        <v>5766</v>
      </c>
      <c r="G31" s="204">
        <f t="shared" si="3"/>
        <v>2695</v>
      </c>
      <c r="H31" s="204">
        <f t="shared" si="3"/>
        <v>2697</v>
      </c>
      <c r="I31" s="204">
        <f t="shared" si="3"/>
        <v>3440</v>
      </c>
      <c r="J31" s="204">
        <f t="shared" si="3"/>
        <v>2708</v>
      </c>
      <c r="K31" s="204">
        <f t="shared" si="3"/>
        <v>2701</v>
      </c>
      <c r="L31" s="204">
        <f t="shared" si="3"/>
        <v>2677</v>
      </c>
      <c r="M31" s="204">
        <f t="shared" si="3"/>
        <v>2701</v>
      </c>
      <c r="N31" s="205">
        <f>SUM(N22:N30)</f>
        <v>38004</v>
      </c>
    </row>
    <row r="34" spans="4:5" ht="12.75">
      <c r="D34" s="1"/>
      <c r="E34" s="1"/>
    </row>
  </sheetData>
  <sheetProtection/>
  <mergeCells count="1">
    <mergeCell ref="A2:N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8"/>
  <sheetViews>
    <sheetView zoomScalePageLayoutView="0" workbookViewId="0" topLeftCell="A31">
      <selection activeCell="Q33" sqref="Q33"/>
    </sheetView>
  </sheetViews>
  <sheetFormatPr defaultColWidth="9.140625" defaultRowHeight="12.75"/>
  <cols>
    <col min="1" max="4" width="9.140625" style="236" customWidth="1"/>
    <col min="5" max="5" width="9.8515625" style="236" customWidth="1"/>
    <col min="6" max="6" width="3.7109375" style="236" customWidth="1"/>
    <col min="7" max="7" width="9.7109375" style="236" customWidth="1"/>
    <col min="8" max="8" width="7.57421875" style="236" hidden="1" customWidth="1"/>
    <col min="9" max="9" width="9.57421875" style="236" customWidth="1"/>
    <col min="10" max="10" width="10.140625" style="236" customWidth="1"/>
    <col min="11" max="16384" width="9.140625" style="236" customWidth="1"/>
  </cols>
  <sheetData>
    <row r="1" spans="7:10" ht="15">
      <c r="G1" s="237"/>
      <c r="H1" s="237"/>
      <c r="J1" s="901" t="s">
        <v>721</v>
      </c>
    </row>
    <row r="2" spans="7:8" ht="12.75">
      <c r="G2" s="237"/>
      <c r="H2" s="237"/>
    </row>
    <row r="3" spans="1:10" ht="12.75">
      <c r="A3" s="1282" t="s">
        <v>730</v>
      </c>
      <c r="B3" s="1282"/>
      <c r="C3" s="1282"/>
      <c r="D3" s="1282"/>
      <c r="E3" s="1282"/>
      <c r="F3" s="1282"/>
      <c r="G3" s="1282"/>
      <c r="H3" s="1282"/>
      <c r="I3" s="1282"/>
      <c r="J3" s="1282"/>
    </row>
    <row r="4" spans="1:11" ht="12.75">
      <c r="A4" s="1283"/>
      <c r="B4" s="1283"/>
      <c r="C4" s="1283"/>
      <c r="D4" s="1283"/>
      <c r="E4" s="1283"/>
      <c r="F4" s="1283"/>
      <c r="G4" s="1283"/>
      <c r="H4" s="1283"/>
      <c r="I4" s="1283"/>
      <c r="J4" s="1283"/>
      <c r="K4" s="236" t="s">
        <v>433</v>
      </c>
    </row>
    <row r="5" spans="1:10" ht="14.25">
      <c r="A5" s="238"/>
      <c r="B5" s="238"/>
      <c r="C5" s="238"/>
      <c r="D5" s="238"/>
      <c r="E5" s="238"/>
      <c r="F5" s="238"/>
      <c r="G5" s="238"/>
      <c r="H5" s="238"/>
      <c r="I5" s="238"/>
      <c r="J5" s="238"/>
    </row>
    <row r="6" spans="1:10" ht="12.75" customHeight="1" thickBot="1">
      <c r="A6" s="238"/>
      <c r="B6" s="238"/>
      <c r="C6" s="238"/>
      <c r="D6" s="238"/>
      <c r="E6" s="238"/>
      <c r="F6" s="238"/>
      <c r="G6" s="238"/>
      <c r="H6" s="238"/>
      <c r="I6" s="1287" t="s">
        <v>434</v>
      </c>
      <c r="J6" s="1287"/>
    </row>
    <row r="7" spans="1:10" ht="39" thickBot="1">
      <c r="A7" s="1284" t="s">
        <v>102</v>
      </c>
      <c r="B7" s="1285"/>
      <c r="C7" s="1285"/>
      <c r="D7" s="1285"/>
      <c r="E7" s="1286"/>
      <c r="F7" s="893" t="s">
        <v>435</v>
      </c>
      <c r="G7" s="894" t="s">
        <v>722</v>
      </c>
      <c r="H7" s="895"/>
      <c r="I7" s="894" t="s">
        <v>723</v>
      </c>
      <c r="J7" s="896" t="s">
        <v>724</v>
      </c>
    </row>
    <row r="8" spans="1:10" ht="16.5" customHeight="1">
      <c r="A8" s="1276">
        <v>1</v>
      </c>
      <c r="B8" s="1277"/>
      <c r="C8" s="1277"/>
      <c r="D8" s="1277"/>
      <c r="E8" s="1277"/>
      <c r="F8" s="257">
        <v>2</v>
      </c>
      <c r="G8" s="257">
        <v>3</v>
      </c>
      <c r="H8" s="257">
        <v>4</v>
      </c>
      <c r="I8" s="257">
        <v>5</v>
      </c>
      <c r="J8" s="892">
        <v>6</v>
      </c>
    </row>
    <row r="9" spans="1:13" ht="16.5" customHeight="1">
      <c r="A9" s="1278" t="s">
        <v>436</v>
      </c>
      <c r="B9" s="1279"/>
      <c r="C9" s="1279"/>
      <c r="D9" s="1279"/>
      <c r="E9" s="1279"/>
      <c r="F9" s="1279"/>
      <c r="G9" s="1279"/>
      <c r="H9" s="1279"/>
      <c r="I9" s="1279"/>
      <c r="J9" s="1280"/>
      <c r="M9" s="240"/>
    </row>
    <row r="10" spans="1:10" ht="16.5" customHeight="1">
      <c r="A10" s="1252" t="s">
        <v>437</v>
      </c>
      <c r="B10" s="1269"/>
      <c r="C10" s="1269"/>
      <c r="D10" s="1269"/>
      <c r="E10" s="1269"/>
      <c r="F10" s="1272">
        <v>1</v>
      </c>
      <c r="G10" s="1257">
        <v>3173</v>
      </c>
      <c r="H10" s="1257"/>
      <c r="I10" s="1261">
        <v>1100</v>
      </c>
      <c r="J10" s="1255">
        <v>1200</v>
      </c>
    </row>
    <row r="11" spans="1:10" ht="21.75" customHeight="1">
      <c r="A11" s="1270"/>
      <c r="B11" s="1271"/>
      <c r="C11" s="1271"/>
      <c r="D11" s="1271"/>
      <c r="E11" s="1271"/>
      <c r="F11" s="1273"/>
      <c r="G11" s="1260"/>
      <c r="H11" s="1258"/>
      <c r="I11" s="1262"/>
      <c r="J11" s="1256"/>
    </row>
    <row r="12" spans="1:10" ht="16.5" customHeight="1">
      <c r="A12" s="1259" t="s">
        <v>290</v>
      </c>
      <c r="B12" s="1281"/>
      <c r="C12" s="1281"/>
      <c r="D12" s="1281"/>
      <c r="E12" s="1281"/>
      <c r="F12" s="239">
        <v>2</v>
      </c>
      <c r="G12" s="243">
        <v>1270</v>
      </c>
      <c r="H12" s="243"/>
      <c r="I12" s="244">
        <v>2700</v>
      </c>
      <c r="J12" s="245">
        <v>1300</v>
      </c>
    </row>
    <row r="13" spans="1:10" ht="16.5" customHeight="1">
      <c r="A13" s="1252" t="s">
        <v>438</v>
      </c>
      <c r="B13" s="1263"/>
      <c r="C13" s="1263"/>
      <c r="D13" s="1263"/>
      <c r="E13" s="1263"/>
      <c r="F13" s="1265">
        <v>3</v>
      </c>
      <c r="G13" s="1257">
        <v>22145</v>
      </c>
      <c r="H13" s="1257"/>
      <c r="I13" s="1261">
        <v>29500</v>
      </c>
      <c r="J13" s="1255">
        <v>24410</v>
      </c>
    </row>
    <row r="14" spans="1:10" ht="16.5" customHeight="1">
      <c r="A14" s="1264"/>
      <c r="B14" s="1263"/>
      <c r="C14" s="1263"/>
      <c r="D14" s="1263"/>
      <c r="E14" s="1263"/>
      <c r="F14" s="1265"/>
      <c r="G14" s="1260"/>
      <c r="H14" s="1258"/>
      <c r="I14" s="1262"/>
      <c r="J14" s="1256"/>
    </row>
    <row r="15" spans="1:10" ht="16.5" customHeight="1">
      <c r="A15" s="241" t="s">
        <v>248</v>
      </c>
      <c r="B15" s="242"/>
      <c r="C15" s="242"/>
      <c r="D15" s="242"/>
      <c r="E15" s="242"/>
      <c r="F15" s="239">
        <v>4</v>
      </c>
      <c r="G15" s="243">
        <v>1000</v>
      </c>
      <c r="H15" s="243"/>
      <c r="I15" s="244"/>
      <c r="J15" s="245">
        <v>2000</v>
      </c>
    </row>
    <row r="16" spans="1:10" ht="16.5" customHeight="1">
      <c r="A16" s="1259" t="s">
        <v>439</v>
      </c>
      <c r="B16" s="1253"/>
      <c r="C16" s="1253"/>
      <c r="D16" s="1253"/>
      <c r="E16" s="1254"/>
      <c r="F16" s="239">
        <v>5</v>
      </c>
      <c r="G16" s="243">
        <v>4253</v>
      </c>
      <c r="H16" s="243"/>
      <c r="I16" s="244">
        <v>500</v>
      </c>
      <c r="J16" s="245">
        <v>500</v>
      </c>
    </row>
    <row r="17" spans="1:10" ht="16.5" customHeight="1">
      <c r="A17" s="1259" t="s">
        <v>440</v>
      </c>
      <c r="B17" s="1253"/>
      <c r="C17" s="1253"/>
      <c r="D17" s="1253"/>
      <c r="E17" s="1254"/>
      <c r="F17" s="239">
        <v>6</v>
      </c>
      <c r="G17" s="243"/>
      <c r="H17" s="243"/>
      <c r="I17" s="244"/>
      <c r="J17" s="245"/>
    </row>
    <row r="18" spans="1:10" ht="16.5" customHeight="1">
      <c r="A18" s="241" t="s">
        <v>441</v>
      </c>
      <c r="B18" s="242"/>
      <c r="C18" s="242"/>
      <c r="D18" s="242"/>
      <c r="E18" s="242"/>
      <c r="F18" s="239">
        <v>7</v>
      </c>
      <c r="G18" s="243"/>
      <c r="H18" s="243"/>
      <c r="I18" s="244"/>
      <c r="J18" s="245"/>
    </row>
    <row r="19" spans="1:10" ht="16.5" customHeight="1">
      <c r="A19" s="241" t="s">
        <v>442</v>
      </c>
      <c r="B19" s="242"/>
      <c r="C19" s="242"/>
      <c r="D19" s="242"/>
      <c r="E19" s="242"/>
      <c r="F19" s="239">
        <v>8</v>
      </c>
      <c r="G19" s="243"/>
      <c r="H19" s="243"/>
      <c r="I19" s="244"/>
      <c r="J19" s="245"/>
    </row>
    <row r="20" spans="1:10" ht="16.5" customHeight="1">
      <c r="A20" s="241" t="s">
        <v>443</v>
      </c>
      <c r="B20" s="242"/>
      <c r="C20" s="242"/>
      <c r="D20" s="242"/>
      <c r="E20" s="242"/>
      <c r="F20" s="239">
        <v>9</v>
      </c>
      <c r="G20" s="243"/>
      <c r="H20" s="243"/>
      <c r="I20" s="244"/>
      <c r="J20" s="245"/>
    </row>
    <row r="21" spans="1:10" ht="16.5" customHeight="1" thickBot="1">
      <c r="A21" s="868" t="s">
        <v>444</v>
      </c>
      <c r="B21" s="869"/>
      <c r="C21" s="869"/>
      <c r="D21" s="869"/>
      <c r="E21" s="869"/>
      <c r="F21" s="256">
        <v>10</v>
      </c>
      <c r="G21" s="870">
        <v>3460</v>
      </c>
      <c r="H21" s="870"/>
      <c r="I21" s="882"/>
      <c r="J21" s="883">
        <v>2000</v>
      </c>
    </row>
    <row r="22" spans="1:10" ht="16.5" customHeight="1" thickBot="1">
      <c r="A22" s="889" t="s">
        <v>445</v>
      </c>
      <c r="B22" s="890"/>
      <c r="C22" s="890"/>
      <c r="D22" s="890"/>
      <c r="E22" s="890"/>
      <c r="F22" s="891">
        <v>11</v>
      </c>
      <c r="G22" s="884">
        <f>SUM(G10:G21)</f>
        <v>35301</v>
      </c>
      <c r="H22" s="884"/>
      <c r="I22" s="885">
        <f>SUM(I10:I21)</f>
        <v>33800</v>
      </c>
      <c r="J22" s="886">
        <f>SUM(J10:J21)</f>
        <v>31410</v>
      </c>
    </row>
    <row r="23" spans="1:10" ht="16.5" customHeight="1">
      <c r="A23" s="877" t="s">
        <v>446</v>
      </c>
      <c r="B23" s="878"/>
      <c r="C23" s="878"/>
      <c r="D23" s="878"/>
      <c r="E23" s="878"/>
      <c r="F23" s="257">
        <v>12</v>
      </c>
      <c r="G23" s="880">
        <v>5798</v>
      </c>
      <c r="H23" s="880"/>
      <c r="I23" s="887">
        <v>6600</v>
      </c>
      <c r="J23" s="888">
        <v>5800</v>
      </c>
    </row>
    <row r="24" spans="1:10" ht="16.5" customHeight="1">
      <c r="A24" s="241" t="s">
        <v>447</v>
      </c>
      <c r="B24" s="242"/>
      <c r="C24" s="242"/>
      <c r="D24" s="242"/>
      <c r="E24" s="242"/>
      <c r="F24" s="239">
        <v>13</v>
      </c>
      <c r="G24" s="243">
        <v>1255</v>
      </c>
      <c r="H24" s="243"/>
      <c r="I24" s="244">
        <v>2350</v>
      </c>
      <c r="J24" s="245">
        <v>1570</v>
      </c>
    </row>
    <row r="25" spans="1:10" ht="14.25" customHeight="1">
      <c r="A25" s="1252" t="s">
        <v>448</v>
      </c>
      <c r="B25" s="1269"/>
      <c r="C25" s="1269"/>
      <c r="D25" s="1269"/>
      <c r="E25" s="1269"/>
      <c r="F25" s="1274">
        <v>14</v>
      </c>
      <c r="G25" s="1257">
        <v>10832</v>
      </c>
      <c r="H25" s="1257"/>
      <c r="I25" s="1261">
        <v>8000</v>
      </c>
      <c r="J25" s="1255">
        <v>8000</v>
      </c>
    </row>
    <row r="26" spans="1:10" ht="16.5" customHeight="1">
      <c r="A26" s="1252"/>
      <c r="B26" s="1269"/>
      <c r="C26" s="1269"/>
      <c r="D26" s="1269"/>
      <c r="E26" s="1269"/>
      <c r="F26" s="1275"/>
      <c r="G26" s="1260"/>
      <c r="H26" s="1258"/>
      <c r="I26" s="1262"/>
      <c r="J26" s="1256"/>
    </row>
    <row r="27" spans="1:10" ht="16.5" customHeight="1">
      <c r="A27" s="241" t="s">
        <v>449</v>
      </c>
      <c r="B27" s="242"/>
      <c r="C27" s="242"/>
      <c r="D27" s="242"/>
      <c r="E27" s="242"/>
      <c r="F27" s="239">
        <v>15</v>
      </c>
      <c r="G27" s="243">
        <v>10286</v>
      </c>
      <c r="H27" s="243"/>
      <c r="I27" s="244">
        <v>12000</v>
      </c>
      <c r="J27" s="245">
        <v>11000</v>
      </c>
    </row>
    <row r="28" spans="1:10" ht="16.5" customHeight="1">
      <c r="A28" s="1259" t="s">
        <v>450</v>
      </c>
      <c r="B28" s="1253"/>
      <c r="C28" s="1253"/>
      <c r="D28" s="1253"/>
      <c r="E28" s="1254"/>
      <c r="F28" s="239">
        <v>16</v>
      </c>
      <c r="G28" s="243">
        <v>4000</v>
      </c>
      <c r="H28" s="243"/>
      <c r="I28" s="244">
        <v>3500</v>
      </c>
      <c r="J28" s="245">
        <v>3800</v>
      </c>
    </row>
    <row r="29" spans="1:10" ht="16.5" customHeight="1">
      <c r="A29" s="241" t="s">
        <v>451</v>
      </c>
      <c r="B29" s="242"/>
      <c r="C29" s="242"/>
      <c r="D29" s="242"/>
      <c r="E29" s="242"/>
      <c r="F29" s="239">
        <v>17</v>
      </c>
      <c r="G29" s="243"/>
      <c r="H29" s="243"/>
      <c r="I29" s="244"/>
      <c r="J29" s="245"/>
    </row>
    <row r="30" spans="1:10" ht="16.5" customHeight="1">
      <c r="A30" s="241" t="s">
        <v>452</v>
      </c>
      <c r="B30" s="242"/>
      <c r="C30" s="242"/>
      <c r="D30" s="242"/>
      <c r="E30" s="242"/>
      <c r="F30" s="239">
        <v>18</v>
      </c>
      <c r="G30" s="243"/>
      <c r="H30" s="243"/>
      <c r="I30" s="244"/>
      <c r="J30" s="245"/>
    </row>
    <row r="31" spans="1:10" ht="16.5" customHeight="1">
      <c r="A31" s="241" t="s">
        <v>453</v>
      </c>
      <c r="B31" s="242"/>
      <c r="C31" s="242"/>
      <c r="D31" s="242"/>
      <c r="E31" s="242"/>
      <c r="F31" s="239">
        <v>19</v>
      </c>
      <c r="G31" s="243"/>
      <c r="H31" s="243"/>
      <c r="I31" s="244"/>
      <c r="J31" s="245"/>
    </row>
    <row r="32" spans="1:10" ht="16.5" customHeight="1">
      <c r="A32" s="241" t="s">
        <v>454</v>
      </c>
      <c r="B32" s="242"/>
      <c r="C32" s="242"/>
      <c r="D32" s="242"/>
      <c r="E32" s="242"/>
      <c r="F32" s="239">
        <v>20</v>
      </c>
      <c r="G32" s="243"/>
      <c r="H32" s="243"/>
      <c r="I32" s="244"/>
      <c r="J32" s="245"/>
    </row>
    <row r="33" spans="1:10" ht="16.5" customHeight="1">
      <c r="A33" s="241" t="s">
        <v>455</v>
      </c>
      <c r="B33" s="242"/>
      <c r="C33" s="242"/>
      <c r="D33" s="242"/>
      <c r="E33" s="242"/>
      <c r="F33" s="239">
        <v>21</v>
      </c>
      <c r="G33" s="243"/>
      <c r="H33" s="243"/>
      <c r="I33" s="244"/>
      <c r="J33" s="245"/>
    </row>
    <row r="34" spans="1:10" ht="16.5" customHeight="1">
      <c r="A34" s="241" t="s">
        <v>456</v>
      </c>
      <c r="B34" s="242"/>
      <c r="C34" s="242"/>
      <c r="D34" s="242"/>
      <c r="E34" s="242"/>
      <c r="F34" s="239">
        <v>22</v>
      </c>
      <c r="G34" s="243"/>
      <c r="H34" s="243"/>
      <c r="I34" s="244"/>
      <c r="J34" s="245"/>
    </row>
    <row r="35" spans="1:10" ht="16.5" customHeight="1" thickBot="1">
      <c r="A35" s="868" t="s">
        <v>457</v>
      </c>
      <c r="B35" s="869"/>
      <c r="C35" s="869"/>
      <c r="D35" s="869"/>
      <c r="E35" s="869"/>
      <c r="F35" s="256">
        <v>23</v>
      </c>
      <c r="G35" s="870">
        <v>727</v>
      </c>
      <c r="H35" s="870"/>
      <c r="I35" s="882"/>
      <c r="J35" s="883"/>
    </row>
    <row r="36" spans="1:10" ht="16.5" customHeight="1" thickBot="1">
      <c r="A36" s="872" t="s">
        <v>458</v>
      </c>
      <c r="B36" s="873"/>
      <c r="C36" s="873"/>
      <c r="D36" s="873"/>
      <c r="E36" s="873"/>
      <c r="F36" s="874">
        <v>24</v>
      </c>
      <c r="G36" s="884">
        <f>SUM(G23:G35)</f>
        <v>32898</v>
      </c>
      <c r="H36" s="884"/>
      <c r="I36" s="885">
        <f>SUM(I23:I35)</f>
        <v>32450</v>
      </c>
      <c r="J36" s="886">
        <f>SUM(J23:J35)</f>
        <v>30170</v>
      </c>
    </row>
    <row r="37" spans="1:10" ht="16.5" customHeight="1">
      <c r="A37" s="1266" t="s">
        <v>459</v>
      </c>
      <c r="B37" s="1267"/>
      <c r="C37" s="1267"/>
      <c r="D37" s="1267"/>
      <c r="E37" s="1267"/>
      <c r="F37" s="1267"/>
      <c r="G37" s="1267"/>
      <c r="H37" s="1267"/>
      <c r="I37" s="1267"/>
      <c r="J37" s="1268"/>
    </row>
    <row r="38" spans="1:10" ht="26.25" customHeight="1">
      <c r="A38" s="1252" t="s">
        <v>460</v>
      </c>
      <c r="B38" s="1253"/>
      <c r="C38" s="1253"/>
      <c r="D38" s="1253"/>
      <c r="E38" s="1254"/>
      <c r="F38" s="246">
        <v>25</v>
      </c>
      <c r="G38" s="243"/>
      <c r="H38" s="243"/>
      <c r="I38" s="243">
        <v>415</v>
      </c>
      <c r="J38" s="247">
        <v>1000</v>
      </c>
    </row>
    <row r="39" spans="1:10" ht="16.5" customHeight="1">
      <c r="A39" s="1252" t="s">
        <v>298</v>
      </c>
      <c r="B39" s="1253"/>
      <c r="C39" s="1253"/>
      <c r="D39" s="1253"/>
      <c r="E39" s="1254"/>
      <c r="F39" s="246">
        <v>26</v>
      </c>
      <c r="G39" s="243"/>
      <c r="H39" s="243"/>
      <c r="I39" s="243"/>
      <c r="J39" s="247"/>
    </row>
    <row r="40" spans="1:10" ht="16.5" customHeight="1">
      <c r="A40" s="241" t="s">
        <v>461</v>
      </c>
      <c r="B40" s="242"/>
      <c r="C40" s="242"/>
      <c r="D40" s="242"/>
      <c r="E40" s="242"/>
      <c r="F40" s="246">
        <v>27</v>
      </c>
      <c r="G40" s="243"/>
      <c r="H40" s="243"/>
      <c r="I40" s="243">
        <v>600</v>
      </c>
      <c r="J40" s="247">
        <v>500</v>
      </c>
    </row>
    <row r="41" spans="1:10" ht="16.5" customHeight="1">
      <c r="A41" s="241" t="s">
        <v>462</v>
      </c>
      <c r="B41" s="242"/>
      <c r="C41" s="242"/>
      <c r="D41" s="242"/>
      <c r="E41" s="242"/>
      <c r="F41" s="246">
        <v>28</v>
      </c>
      <c r="G41" s="243"/>
      <c r="H41" s="243"/>
      <c r="I41" s="243"/>
      <c r="J41" s="247"/>
    </row>
    <row r="42" spans="1:10" ht="16.5" customHeight="1">
      <c r="A42" s="241" t="s">
        <v>463</v>
      </c>
      <c r="B42" s="242"/>
      <c r="C42" s="242"/>
      <c r="D42" s="242"/>
      <c r="E42" s="242"/>
      <c r="F42" s="246">
        <v>29</v>
      </c>
      <c r="G42" s="243">
        <v>2522</v>
      </c>
      <c r="H42" s="243"/>
      <c r="I42" s="243">
        <v>4000</v>
      </c>
      <c r="J42" s="247">
        <v>560</v>
      </c>
    </row>
    <row r="43" spans="1:10" ht="16.5" customHeight="1">
      <c r="A43" s="241" t="s">
        <v>464</v>
      </c>
      <c r="B43" s="242"/>
      <c r="C43" s="242"/>
      <c r="D43" s="242"/>
      <c r="E43" s="242"/>
      <c r="F43" s="246">
        <v>30</v>
      </c>
      <c r="G43" s="243"/>
      <c r="H43" s="243"/>
      <c r="I43" s="243"/>
      <c r="J43" s="247"/>
    </row>
    <row r="44" spans="1:10" ht="16.5" customHeight="1">
      <c r="A44" s="241" t="s">
        <v>465</v>
      </c>
      <c r="B44" s="242"/>
      <c r="C44" s="242"/>
      <c r="D44" s="242"/>
      <c r="E44" s="242"/>
      <c r="F44" s="246">
        <v>31</v>
      </c>
      <c r="G44" s="243"/>
      <c r="H44" s="243"/>
      <c r="I44" s="243"/>
      <c r="J44" s="247"/>
    </row>
    <row r="45" spans="1:10" ht="16.5" customHeight="1">
      <c r="A45" s="241" t="s">
        <v>466</v>
      </c>
      <c r="B45" s="242"/>
      <c r="C45" s="242"/>
      <c r="D45" s="242"/>
      <c r="E45" s="242"/>
      <c r="F45" s="246">
        <v>32</v>
      </c>
      <c r="G45" s="243"/>
      <c r="H45" s="243"/>
      <c r="I45" s="243"/>
      <c r="J45" s="247"/>
    </row>
    <row r="46" spans="1:10" ht="16.5" customHeight="1">
      <c r="A46" s="241" t="s">
        <v>467</v>
      </c>
      <c r="B46" s="242"/>
      <c r="C46" s="242"/>
      <c r="D46" s="242"/>
      <c r="E46" s="242"/>
      <c r="F46" s="239">
        <v>33</v>
      </c>
      <c r="G46" s="243"/>
      <c r="H46" s="243"/>
      <c r="I46" s="243"/>
      <c r="J46" s="247"/>
    </row>
    <row r="47" spans="1:10" ht="16.5" customHeight="1">
      <c r="A47" s="241" t="s">
        <v>468</v>
      </c>
      <c r="B47" s="242"/>
      <c r="C47" s="242"/>
      <c r="D47" s="242"/>
      <c r="E47" s="242"/>
      <c r="F47" s="246">
        <v>34</v>
      </c>
      <c r="G47" s="243"/>
      <c r="H47" s="243"/>
      <c r="I47" s="243"/>
      <c r="J47" s="247"/>
    </row>
    <row r="48" spans="1:10" ht="16.5" customHeight="1">
      <c r="A48" s="241" t="s">
        <v>469</v>
      </c>
      <c r="B48" s="242"/>
      <c r="C48" s="242"/>
      <c r="D48" s="242"/>
      <c r="E48" s="242"/>
      <c r="F48" s="246">
        <v>35</v>
      </c>
      <c r="G48" s="243"/>
      <c r="H48" s="243"/>
      <c r="I48" s="243"/>
      <c r="J48" s="247"/>
    </row>
    <row r="49" spans="1:10" ht="16.5" customHeight="1" thickBot="1">
      <c r="A49" s="868" t="s">
        <v>470</v>
      </c>
      <c r="B49" s="869"/>
      <c r="C49" s="869"/>
      <c r="D49" s="869"/>
      <c r="E49" s="869"/>
      <c r="F49" s="256">
        <v>36</v>
      </c>
      <c r="G49" s="870">
        <v>181</v>
      </c>
      <c r="H49" s="870"/>
      <c r="I49" s="870"/>
      <c r="J49" s="871"/>
    </row>
    <row r="50" spans="1:10" ht="16.5" customHeight="1" thickBot="1">
      <c r="A50" s="872" t="s">
        <v>471</v>
      </c>
      <c r="B50" s="873"/>
      <c r="C50" s="873"/>
      <c r="D50" s="873"/>
      <c r="E50" s="873"/>
      <c r="F50" s="874">
        <v>37</v>
      </c>
      <c r="G50" s="875">
        <f>SUM(G38:G49)</f>
        <v>2703</v>
      </c>
      <c r="H50" s="875"/>
      <c r="I50" s="875">
        <f>SUM(I38:I49)</f>
        <v>5015</v>
      </c>
      <c r="J50" s="876">
        <f>SUM(J38:J49)</f>
        <v>2060</v>
      </c>
    </row>
    <row r="51" spans="1:10" ht="16.5" customHeight="1">
      <c r="A51" s="877" t="s">
        <v>472</v>
      </c>
      <c r="B51" s="878"/>
      <c r="C51" s="878"/>
      <c r="D51" s="878"/>
      <c r="E51" s="878"/>
      <c r="F51" s="879">
        <v>38</v>
      </c>
      <c r="G51" s="880">
        <v>5106</v>
      </c>
      <c r="H51" s="880"/>
      <c r="I51" s="880">
        <v>3000</v>
      </c>
      <c r="J51" s="881">
        <v>1500</v>
      </c>
    </row>
    <row r="52" spans="1:10" ht="16.5" customHeight="1">
      <c r="A52" s="241" t="s">
        <v>473</v>
      </c>
      <c r="B52" s="242"/>
      <c r="C52" s="242"/>
      <c r="D52" s="242"/>
      <c r="E52" s="242"/>
      <c r="F52" s="246">
        <v>39</v>
      </c>
      <c r="G52" s="243"/>
      <c r="H52" s="243"/>
      <c r="I52" s="243">
        <v>2550</v>
      </c>
      <c r="J52" s="247">
        <v>1500</v>
      </c>
    </row>
    <row r="53" spans="1:10" ht="16.5" customHeight="1">
      <c r="A53" s="241" t="s">
        <v>474</v>
      </c>
      <c r="B53" s="242"/>
      <c r="C53" s="242"/>
      <c r="D53" s="242"/>
      <c r="E53" s="242"/>
      <c r="F53" s="239">
        <v>40</v>
      </c>
      <c r="G53" s="243"/>
      <c r="H53" s="243"/>
      <c r="I53" s="243"/>
      <c r="J53" s="247"/>
    </row>
    <row r="54" spans="1:10" ht="16.5" customHeight="1">
      <c r="A54" s="241" t="s">
        <v>475</v>
      </c>
      <c r="B54" s="242"/>
      <c r="C54" s="242"/>
      <c r="D54" s="242"/>
      <c r="E54" s="242"/>
      <c r="F54" s="246">
        <v>41</v>
      </c>
      <c r="G54" s="243"/>
      <c r="H54" s="243"/>
      <c r="I54" s="243">
        <v>315</v>
      </c>
      <c r="J54" s="247"/>
    </row>
    <row r="55" spans="1:10" ht="16.5" customHeight="1">
      <c r="A55" s="241" t="s">
        <v>476</v>
      </c>
      <c r="B55" s="242"/>
      <c r="C55" s="242"/>
      <c r="D55" s="242"/>
      <c r="E55" s="242"/>
      <c r="F55" s="246">
        <v>42</v>
      </c>
      <c r="G55" s="243"/>
      <c r="H55" s="243"/>
      <c r="I55" s="243"/>
      <c r="J55" s="247"/>
    </row>
    <row r="56" spans="1:10" ht="16.5" customHeight="1">
      <c r="A56" s="241" t="s">
        <v>477</v>
      </c>
      <c r="B56" s="242"/>
      <c r="C56" s="242"/>
      <c r="D56" s="242"/>
      <c r="E56" s="242"/>
      <c r="F56" s="246">
        <v>43</v>
      </c>
      <c r="G56" s="243"/>
      <c r="H56" s="243"/>
      <c r="I56" s="243"/>
      <c r="J56" s="247"/>
    </row>
    <row r="57" spans="1:10" ht="16.5" customHeight="1">
      <c r="A57" s="241" t="s">
        <v>478</v>
      </c>
      <c r="B57" s="242"/>
      <c r="C57" s="242"/>
      <c r="D57" s="242"/>
      <c r="E57" s="242"/>
      <c r="F57" s="246">
        <v>44</v>
      </c>
      <c r="G57" s="243"/>
      <c r="H57" s="243"/>
      <c r="I57" s="243"/>
      <c r="J57" s="247"/>
    </row>
    <row r="58" spans="1:10" ht="16.5" customHeight="1">
      <c r="A58" s="241" t="s">
        <v>479</v>
      </c>
      <c r="B58" s="242"/>
      <c r="C58" s="242"/>
      <c r="D58" s="242"/>
      <c r="E58" s="242"/>
      <c r="F58" s="246">
        <v>45</v>
      </c>
      <c r="G58" s="243"/>
      <c r="H58" s="243"/>
      <c r="I58" s="243"/>
      <c r="J58" s="247"/>
    </row>
    <row r="59" spans="1:10" ht="16.5" customHeight="1">
      <c r="A59" s="241" t="s">
        <v>480</v>
      </c>
      <c r="B59" s="242"/>
      <c r="C59" s="242"/>
      <c r="D59" s="242"/>
      <c r="E59" s="242"/>
      <c r="F59" s="246">
        <v>46</v>
      </c>
      <c r="G59" s="243"/>
      <c r="H59" s="243"/>
      <c r="I59" s="243"/>
      <c r="J59" s="247"/>
    </row>
    <row r="60" spans="1:11" ht="16.5" customHeight="1">
      <c r="A60" s="241" t="s">
        <v>481</v>
      </c>
      <c r="B60" s="242"/>
      <c r="C60" s="242"/>
      <c r="D60" s="242"/>
      <c r="E60" s="242"/>
      <c r="F60" s="246">
        <v>47</v>
      </c>
      <c r="G60" s="243"/>
      <c r="H60" s="243"/>
      <c r="I60" s="243"/>
      <c r="J60" s="247"/>
      <c r="K60" s="861"/>
    </row>
    <row r="61" spans="1:10" ht="16.5" customHeight="1" thickBot="1">
      <c r="A61" s="868" t="s">
        <v>457</v>
      </c>
      <c r="B61" s="869"/>
      <c r="C61" s="869"/>
      <c r="D61" s="869"/>
      <c r="E61" s="869"/>
      <c r="F61" s="862">
        <v>48</v>
      </c>
      <c r="G61" s="870"/>
      <c r="H61" s="870"/>
      <c r="I61" s="870">
        <v>500</v>
      </c>
      <c r="J61" s="871">
        <v>300</v>
      </c>
    </row>
    <row r="62" spans="1:10" ht="16.5" customHeight="1" thickBot="1">
      <c r="A62" s="872" t="s">
        <v>482</v>
      </c>
      <c r="B62" s="873"/>
      <c r="C62" s="873"/>
      <c r="D62" s="873"/>
      <c r="E62" s="873"/>
      <c r="F62" s="874">
        <v>49</v>
      </c>
      <c r="G62" s="875">
        <f>SUM(G51:G61)</f>
        <v>5106</v>
      </c>
      <c r="H62" s="875"/>
      <c r="I62" s="875">
        <f>SUM(I51:I61)</f>
        <v>6365</v>
      </c>
      <c r="J62" s="876">
        <f>SUM(J51:J61)</f>
        <v>3300</v>
      </c>
    </row>
    <row r="63" spans="1:10" ht="16.5" customHeight="1">
      <c r="A63" s="863" t="s">
        <v>483</v>
      </c>
      <c r="B63" s="864"/>
      <c r="C63" s="864"/>
      <c r="D63" s="864"/>
      <c r="E63" s="864"/>
      <c r="F63" s="865">
        <v>50</v>
      </c>
      <c r="G63" s="866">
        <f>SUM(G50,G22)</f>
        <v>38004</v>
      </c>
      <c r="H63" s="866"/>
      <c r="I63" s="867">
        <f>SUM(I50,I22)</f>
        <v>38815</v>
      </c>
      <c r="J63" s="867">
        <f>SUM(J50,J22)</f>
        <v>33470</v>
      </c>
    </row>
    <row r="64" spans="1:10" ht="16.5" customHeight="1" thickBot="1">
      <c r="A64" s="248" t="s">
        <v>484</v>
      </c>
      <c r="B64" s="249"/>
      <c r="C64" s="249"/>
      <c r="D64" s="249"/>
      <c r="E64" s="249"/>
      <c r="F64" s="250">
        <v>51</v>
      </c>
      <c r="G64" s="251">
        <f>SUM(G62,G36)</f>
        <v>38004</v>
      </c>
      <c r="H64" s="251"/>
      <c r="I64" s="1066">
        <f>SUM(I62,I36)</f>
        <v>38815</v>
      </c>
      <c r="J64" s="1066">
        <f>SUM(J62,J36)</f>
        <v>33470</v>
      </c>
    </row>
    <row r="146" spans="1:10" ht="12.75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</row>
    <row r="147" spans="1:10" ht="12.75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</row>
    <row r="148" spans="1:10" ht="12.75">
      <c r="A148" s="252"/>
      <c r="B148" s="252"/>
      <c r="C148" s="252"/>
      <c r="D148" s="252"/>
      <c r="E148" s="252"/>
      <c r="F148" s="252"/>
      <c r="G148" s="252"/>
      <c r="H148" s="252"/>
      <c r="I148" s="252"/>
      <c r="J148" s="252"/>
    </row>
    <row r="149" spans="1:10" ht="12.75">
      <c r="A149" s="252"/>
      <c r="B149" s="252"/>
      <c r="C149" s="252"/>
      <c r="D149" s="252"/>
      <c r="E149" s="252"/>
      <c r="F149" s="252"/>
      <c r="G149" s="252"/>
      <c r="H149" s="252"/>
      <c r="I149" s="252"/>
      <c r="J149" s="252"/>
    </row>
    <row r="150" spans="1:10" ht="12.75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</row>
    <row r="151" spans="1:10" ht="12.75">
      <c r="A151" s="252"/>
      <c r="B151" s="252"/>
      <c r="C151" s="252"/>
      <c r="D151" s="252"/>
      <c r="E151" s="252"/>
      <c r="F151" s="252"/>
      <c r="G151" s="252"/>
      <c r="H151" s="252"/>
      <c r="I151" s="252"/>
      <c r="J151" s="252"/>
    </row>
    <row r="152" spans="1:10" ht="12.75">
      <c r="A152" s="252"/>
      <c r="B152" s="252"/>
      <c r="C152" s="252"/>
      <c r="D152" s="252"/>
      <c r="E152" s="252"/>
      <c r="F152" s="252"/>
      <c r="G152" s="252"/>
      <c r="H152" s="252"/>
      <c r="I152" s="252"/>
      <c r="J152" s="252"/>
    </row>
    <row r="153" spans="1:10" ht="12.75">
      <c r="A153" s="252"/>
      <c r="B153" s="252"/>
      <c r="C153" s="252"/>
      <c r="D153" s="252"/>
      <c r="E153" s="252"/>
      <c r="F153" s="252"/>
      <c r="G153" s="252"/>
      <c r="H153" s="252"/>
      <c r="I153" s="252"/>
      <c r="J153" s="252"/>
    </row>
    <row r="154" spans="1:10" ht="12.75">
      <c r="A154" s="252"/>
      <c r="B154" s="252"/>
      <c r="C154" s="252"/>
      <c r="D154" s="252"/>
      <c r="E154" s="252"/>
      <c r="F154" s="252"/>
      <c r="G154" s="252"/>
      <c r="H154" s="252"/>
      <c r="I154" s="252"/>
      <c r="J154" s="252"/>
    </row>
    <row r="155" spans="1:10" ht="12.75">
      <c r="A155" s="252"/>
      <c r="B155" s="252"/>
      <c r="C155" s="252"/>
      <c r="D155" s="252"/>
      <c r="E155" s="252"/>
      <c r="F155" s="252"/>
      <c r="G155" s="252"/>
      <c r="H155" s="252"/>
      <c r="I155" s="252"/>
      <c r="J155" s="252"/>
    </row>
    <row r="156" spans="1:10" ht="12.75">
      <c r="A156" s="252"/>
      <c r="B156" s="252"/>
      <c r="C156" s="252"/>
      <c r="D156" s="252"/>
      <c r="E156" s="252"/>
      <c r="F156" s="252"/>
      <c r="G156" s="252"/>
      <c r="H156" s="252"/>
      <c r="I156" s="252"/>
      <c r="J156" s="252"/>
    </row>
    <row r="157" spans="1:10" ht="12.75">
      <c r="A157" s="252"/>
      <c r="B157" s="252"/>
      <c r="C157" s="252"/>
      <c r="D157" s="252"/>
      <c r="E157" s="252"/>
      <c r="F157" s="252"/>
      <c r="G157" s="252"/>
      <c r="H157" s="252"/>
      <c r="I157" s="252"/>
      <c r="J157" s="252"/>
    </row>
    <row r="158" spans="1:10" ht="12.75">
      <c r="A158" s="252"/>
      <c r="B158" s="252"/>
      <c r="C158" s="252"/>
      <c r="D158" s="252"/>
      <c r="E158" s="252"/>
      <c r="F158" s="252"/>
      <c r="G158" s="252"/>
      <c r="H158" s="252"/>
      <c r="I158" s="252"/>
      <c r="J158" s="252"/>
    </row>
    <row r="159" spans="1:10" ht="12.75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</row>
    <row r="160" spans="1:10" ht="12.75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</row>
    <row r="161" spans="1:10" ht="12.75">
      <c r="A161" s="252"/>
      <c r="B161" s="252"/>
      <c r="C161" s="252"/>
      <c r="D161" s="252"/>
      <c r="E161" s="252"/>
      <c r="F161" s="252"/>
      <c r="G161" s="252"/>
      <c r="H161" s="252"/>
      <c r="I161" s="252"/>
      <c r="J161" s="252"/>
    </row>
    <row r="162" spans="1:10" ht="12.75">
      <c r="A162" s="252"/>
      <c r="B162" s="252"/>
      <c r="C162" s="252"/>
      <c r="D162" s="252"/>
      <c r="E162" s="252"/>
      <c r="F162" s="252"/>
      <c r="G162" s="252"/>
      <c r="H162" s="252"/>
      <c r="I162" s="252"/>
      <c r="J162" s="252"/>
    </row>
    <row r="163" spans="1:10" ht="12.75">
      <c r="A163" s="252"/>
      <c r="B163" s="252"/>
      <c r="C163" s="252"/>
      <c r="D163" s="252"/>
      <c r="E163" s="252"/>
      <c r="F163" s="252"/>
      <c r="G163" s="252"/>
      <c r="H163" s="252"/>
      <c r="I163" s="252"/>
      <c r="J163" s="252"/>
    </row>
    <row r="164" spans="1:10" ht="12.75">
      <c r="A164" s="252"/>
      <c r="B164" s="252"/>
      <c r="C164" s="252"/>
      <c r="D164" s="252"/>
      <c r="E164" s="252"/>
      <c r="F164" s="252"/>
      <c r="G164" s="252"/>
      <c r="H164" s="252"/>
      <c r="I164" s="252"/>
      <c r="J164" s="252"/>
    </row>
    <row r="165" spans="1:10" ht="12.75">
      <c r="A165" s="252"/>
      <c r="B165" s="252"/>
      <c r="C165" s="252"/>
      <c r="D165" s="252"/>
      <c r="E165" s="252"/>
      <c r="F165" s="252"/>
      <c r="G165" s="252"/>
      <c r="H165" s="252"/>
      <c r="I165" s="252"/>
      <c r="J165" s="252"/>
    </row>
    <row r="166" spans="1:10" ht="12.75">
      <c r="A166" s="252"/>
      <c r="B166" s="252"/>
      <c r="C166" s="252"/>
      <c r="D166" s="252"/>
      <c r="E166" s="252"/>
      <c r="F166" s="252"/>
      <c r="G166" s="252"/>
      <c r="H166" s="252"/>
      <c r="I166" s="252"/>
      <c r="J166" s="252"/>
    </row>
    <row r="167" spans="1:10" ht="12.75">
      <c r="A167" s="252"/>
      <c r="B167" s="252"/>
      <c r="C167" s="252"/>
      <c r="D167" s="252"/>
      <c r="E167" s="252"/>
      <c r="F167" s="252"/>
      <c r="G167" s="252"/>
      <c r="H167" s="252"/>
      <c r="I167" s="252"/>
      <c r="J167" s="252"/>
    </row>
    <row r="168" spans="1:10" ht="12.75">
      <c r="A168" s="252"/>
      <c r="B168" s="252"/>
      <c r="C168" s="252"/>
      <c r="D168" s="252"/>
      <c r="E168" s="252"/>
      <c r="F168" s="252"/>
      <c r="G168" s="252"/>
      <c r="H168" s="252"/>
      <c r="I168" s="252"/>
      <c r="J168" s="252"/>
    </row>
    <row r="169" spans="1:10" ht="12.75">
      <c r="A169" s="252"/>
      <c r="B169" s="252"/>
      <c r="C169" s="252"/>
      <c r="D169" s="252"/>
      <c r="E169" s="252"/>
      <c r="F169" s="252"/>
      <c r="G169" s="252"/>
      <c r="H169" s="252"/>
      <c r="I169" s="252"/>
      <c r="J169" s="252"/>
    </row>
    <row r="170" spans="1:10" ht="12.75">
      <c r="A170" s="252"/>
      <c r="B170" s="252"/>
      <c r="C170" s="252"/>
      <c r="D170" s="252"/>
      <c r="E170" s="252"/>
      <c r="F170" s="252"/>
      <c r="G170" s="252"/>
      <c r="H170" s="252"/>
      <c r="I170" s="252"/>
      <c r="J170" s="252"/>
    </row>
    <row r="171" spans="1:10" ht="12.75">
      <c r="A171" s="252"/>
      <c r="B171" s="252"/>
      <c r="C171" s="252"/>
      <c r="D171" s="252"/>
      <c r="E171" s="252"/>
      <c r="F171" s="252"/>
      <c r="G171" s="252"/>
      <c r="H171" s="252"/>
      <c r="I171" s="252"/>
      <c r="J171" s="252"/>
    </row>
    <row r="172" spans="1:10" ht="12.75">
      <c r="A172" s="252"/>
      <c r="B172" s="252"/>
      <c r="C172" s="252"/>
      <c r="D172" s="252"/>
      <c r="E172" s="252"/>
      <c r="F172" s="252"/>
      <c r="G172" s="252"/>
      <c r="H172" s="252"/>
      <c r="I172" s="252"/>
      <c r="J172" s="252"/>
    </row>
    <row r="173" spans="1:10" ht="12.75">
      <c r="A173" s="252"/>
      <c r="B173" s="252"/>
      <c r="C173" s="252"/>
      <c r="D173" s="252"/>
      <c r="E173" s="252"/>
      <c r="F173" s="252"/>
      <c r="G173" s="252"/>
      <c r="H173" s="252"/>
      <c r="I173" s="252"/>
      <c r="J173" s="252"/>
    </row>
    <row r="174" spans="1:10" ht="12.75">
      <c r="A174" s="252"/>
      <c r="B174" s="252"/>
      <c r="C174" s="252"/>
      <c r="D174" s="252"/>
      <c r="E174" s="252"/>
      <c r="F174" s="252"/>
      <c r="G174" s="252"/>
      <c r="H174" s="252"/>
      <c r="I174" s="252"/>
      <c r="J174" s="252"/>
    </row>
    <row r="175" spans="1:10" ht="12.75">
      <c r="A175" s="252"/>
      <c r="B175" s="252"/>
      <c r="C175" s="252"/>
      <c r="D175" s="252"/>
      <c r="E175" s="252"/>
      <c r="F175" s="252"/>
      <c r="G175" s="252"/>
      <c r="H175" s="252"/>
      <c r="I175" s="252"/>
      <c r="J175" s="252"/>
    </row>
    <row r="176" spans="1:10" ht="12.75">
      <c r="A176" s="252"/>
      <c r="B176" s="252"/>
      <c r="C176" s="252"/>
      <c r="D176" s="252"/>
      <c r="E176" s="252"/>
      <c r="F176" s="252"/>
      <c r="G176" s="252"/>
      <c r="H176" s="252"/>
      <c r="I176" s="252"/>
      <c r="J176" s="252"/>
    </row>
    <row r="177" spans="1:10" ht="12.75">
      <c r="A177" s="252"/>
      <c r="B177" s="252"/>
      <c r="C177" s="252"/>
      <c r="D177" s="252"/>
      <c r="E177" s="252"/>
      <c r="F177" s="252"/>
      <c r="G177" s="252"/>
      <c r="H177" s="252"/>
      <c r="I177" s="252"/>
      <c r="J177" s="252"/>
    </row>
    <row r="178" spans="1:10" ht="12.75">
      <c r="A178" s="252"/>
      <c r="B178" s="252"/>
      <c r="C178" s="252"/>
      <c r="D178" s="252"/>
      <c r="E178" s="252"/>
      <c r="F178" s="252"/>
      <c r="G178" s="252"/>
      <c r="H178" s="252"/>
      <c r="I178" s="252"/>
      <c r="J178" s="252"/>
    </row>
    <row r="179" spans="1:10" ht="12.75">
      <c r="A179" s="252"/>
      <c r="B179" s="252"/>
      <c r="C179" s="252"/>
      <c r="D179" s="252"/>
      <c r="E179" s="252"/>
      <c r="F179" s="252"/>
      <c r="G179" s="252"/>
      <c r="H179" s="252"/>
      <c r="I179" s="252"/>
      <c r="J179" s="252"/>
    </row>
    <row r="180" spans="1:10" ht="12.75">
      <c r="A180" s="252"/>
      <c r="B180" s="252"/>
      <c r="C180" s="252"/>
      <c r="D180" s="252"/>
      <c r="E180" s="252"/>
      <c r="F180" s="252"/>
      <c r="G180" s="252"/>
      <c r="H180" s="252"/>
      <c r="I180" s="252"/>
      <c r="J180" s="252"/>
    </row>
    <row r="181" spans="1:10" ht="12.75">
      <c r="A181" s="252"/>
      <c r="B181" s="252"/>
      <c r="C181" s="252"/>
      <c r="D181" s="252"/>
      <c r="E181" s="252"/>
      <c r="F181" s="252"/>
      <c r="G181" s="252"/>
      <c r="H181" s="252"/>
      <c r="I181" s="252"/>
      <c r="J181" s="252"/>
    </row>
    <row r="182" spans="1:10" ht="12.75">
      <c r="A182" s="252"/>
      <c r="B182" s="252"/>
      <c r="C182" s="252"/>
      <c r="D182" s="252"/>
      <c r="E182" s="252"/>
      <c r="F182" s="252"/>
      <c r="G182" s="252"/>
      <c r="H182" s="252"/>
      <c r="I182" s="252"/>
      <c r="J182" s="252"/>
    </row>
    <row r="183" spans="1:10" ht="12.75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</row>
    <row r="184" spans="1:10" ht="12.75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</row>
    <row r="185" spans="1:10" ht="12.75">
      <c r="A185" s="252"/>
      <c r="B185" s="252"/>
      <c r="C185" s="252"/>
      <c r="D185" s="252"/>
      <c r="E185" s="252"/>
      <c r="F185" s="252"/>
      <c r="G185" s="252"/>
      <c r="H185" s="252"/>
      <c r="I185" s="252"/>
      <c r="J185" s="252"/>
    </row>
    <row r="186" spans="1:10" ht="12.75">
      <c r="A186" s="252"/>
      <c r="B186" s="252"/>
      <c r="C186" s="252"/>
      <c r="D186" s="252"/>
      <c r="E186" s="252"/>
      <c r="F186" s="252"/>
      <c r="G186" s="252"/>
      <c r="H186" s="252"/>
      <c r="I186" s="252"/>
      <c r="J186" s="252"/>
    </row>
    <row r="187" spans="1:10" ht="12.75">
      <c r="A187" s="252"/>
      <c r="B187" s="252"/>
      <c r="C187" s="252"/>
      <c r="D187" s="252"/>
      <c r="E187" s="252"/>
      <c r="F187" s="252"/>
      <c r="G187" s="252"/>
      <c r="H187" s="252"/>
      <c r="I187" s="252"/>
      <c r="J187" s="252"/>
    </row>
    <row r="188" spans="1:10" ht="12.75">
      <c r="A188" s="252"/>
      <c r="B188" s="252"/>
      <c r="C188" s="252"/>
      <c r="D188" s="252"/>
      <c r="E188" s="252"/>
      <c r="F188" s="252"/>
      <c r="G188" s="252"/>
      <c r="H188" s="252"/>
      <c r="I188" s="252"/>
      <c r="J188" s="252"/>
    </row>
    <row r="189" spans="1:10" ht="12.75">
      <c r="A189" s="252"/>
      <c r="B189" s="252"/>
      <c r="C189" s="252"/>
      <c r="D189" s="252"/>
      <c r="E189" s="252"/>
      <c r="F189" s="252"/>
      <c r="G189" s="252"/>
      <c r="H189" s="252"/>
      <c r="I189" s="252"/>
      <c r="J189" s="252"/>
    </row>
    <row r="190" spans="1:10" ht="12.75">
      <c r="A190" s="252"/>
      <c r="B190" s="252"/>
      <c r="C190" s="252"/>
      <c r="D190" s="252"/>
      <c r="E190" s="252"/>
      <c r="F190" s="252"/>
      <c r="G190" s="252"/>
      <c r="H190" s="252"/>
      <c r="I190" s="252"/>
      <c r="J190" s="252"/>
    </row>
    <row r="191" spans="1:10" ht="12.75">
      <c r="A191" s="252"/>
      <c r="B191" s="252"/>
      <c r="C191" s="252"/>
      <c r="D191" s="252"/>
      <c r="E191" s="252"/>
      <c r="F191" s="252"/>
      <c r="G191" s="252"/>
      <c r="H191" s="252"/>
      <c r="I191" s="252"/>
      <c r="J191" s="252"/>
    </row>
    <row r="192" spans="1:10" ht="12.75">
      <c r="A192" s="252"/>
      <c r="B192" s="252"/>
      <c r="C192" s="252"/>
      <c r="D192" s="252"/>
      <c r="E192" s="252"/>
      <c r="F192" s="252"/>
      <c r="G192" s="252"/>
      <c r="H192" s="252"/>
      <c r="I192" s="252"/>
      <c r="J192" s="252"/>
    </row>
    <row r="193" spans="1:10" ht="12.75">
      <c r="A193" s="252"/>
      <c r="B193" s="252"/>
      <c r="C193" s="252"/>
      <c r="D193" s="252"/>
      <c r="E193" s="252"/>
      <c r="F193" s="252"/>
      <c r="G193" s="252"/>
      <c r="H193" s="252"/>
      <c r="I193" s="252"/>
      <c r="J193" s="252"/>
    </row>
    <row r="194" spans="1:10" ht="12.75">
      <c r="A194" s="252"/>
      <c r="B194" s="252"/>
      <c r="C194" s="252"/>
      <c r="D194" s="252"/>
      <c r="E194" s="252"/>
      <c r="F194" s="252"/>
      <c r="G194" s="252"/>
      <c r="H194" s="252"/>
      <c r="I194" s="252"/>
      <c r="J194" s="252"/>
    </row>
    <row r="195" spans="1:10" ht="12.75">
      <c r="A195" s="252"/>
      <c r="B195" s="252"/>
      <c r="C195" s="252"/>
      <c r="D195" s="252"/>
      <c r="E195" s="252"/>
      <c r="F195" s="252"/>
      <c r="G195" s="252"/>
      <c r="H195" s="252"/>
      <c r="I195" s="252"/>
      <c r="J195" s="252"/>
    </row>
    <row r="196" spans="1:10" ht="12.75">
      <c r="A196" s="252"/>
      <c r="B196" s="252"/>
      <c r="C196" s="252"/>
      <c r="D196" s="252"/>
      <c r="E196" s="252"/>
      <c r="F196" s="252"/>
      <c r="G196" s="252"/>
      <c r="H196" s="252"/>
      <c r="I196" s="252"/>
      <c r="J196" s="252"/>
    </row>
    <row r="197" spans="1:10" ht="12.75">
      <c r="A197" s="252"/>
      <c r="B197" s="252"/>
      <c r="C197" s="252"/>
      <c r="D197" s="252"/>
      <c r="E197" s="252"/>
      <c r="F197" s="252"/>
      <c r="G197" s="252"/>
      <c r="H197" s="252"/>
      <c r="I197" s="252"/>
      <c r="J197" s="252"/>
    </row>
    <row r="198" spans="1:10" ht="12.75">
      <c r="A198" s="252"/>
      <c r="B198" s="252"/>
      <c r="C198" s="252"/>
      <c r="D198" s="252"/>
      <c r="E198" s="252"/>
      <c r="F198" s="252"/>
      <c r="G198" s="252"/>
      <c r="H198" s="252"/>
      <c r="I198" s="252"/>
      <c r="J198" s="252"/>
    </row>
    <row r="199" spans="1:10" ht="12.75">
      <c r="A199" s="252"/>
      <c r="B199" s="252"/>
      <c r="C199" s="252"/>
      <c r="D199" s="252"/>
      <c r="E199" s="252"/>
      <c r="F199" s="252"/>
      <c r="G199" s="252"/>
      <c r="H199" s="252"/>
      <c r="I199" s="252"/>
      <c r="J199" s="252"/>
    </row>
    <row r="200" spans="1:10" ht="12.75">
      <c r="A200" s="252"/>
      <c r="B200" s="252"/>
      <c r="C200" s="252"/>
      <c r="D200" s="252"/>
      <c r="E200" s="252"/>
      <c r="F200" s="252"/>
      <c r="G200" s="252"/>
      <c r="H200" s="252"/>
      <c r="I200" s="252"/>
      <c r="J200" s="252"/>
    </row>
    <row r="201" spans="1:10" ht="12.75">
      <c r="A201" s="252"/>
      <c r="B201" s="252"/>
      <c r="C201" s="252"/>
      <c r="D201" s="252"/>
      <c r="E201" s="252"/>
      <c r="F201" s="252"/>
      <c r="G201" s="252"/>
      <c r="H201" s="252"/>
      <c r="I201" s="252"/>
      <c r="J201" s="252"/>
    </row>
    <row r="202" spans="1:10" ht="12.75">
      <c r="A202" s="252"/>
      <c r="B202" s="252"/>
      <c r="C202" s="252"/>
      <c r="D202" s="252"/>
      <c r="E202" s="252"/>
      <c r="F202" s="252"/>
      <c r="G202" s="252"/>
      <c r="H202" s="252"/>
      <c r="I202" s="252"/>
      <c r="J202" s="252"/>
    </row>
    <row r="203" spans="1:10" ht="12.75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</row>
    <row r="204" spans="1:10" ht="12.75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</row>
    <row r="205" spans="1:10" ht="12.75">
      <c r="A205" s="252"/>
      <c r="B205" s="252"/>
      <c r="C205" s="252"/>
      <c r="D205" s="252"/>
      <c r="E205" s="252"/>
      <c r="F205" s="252"/>
      <c r="G205" s="252"/>
      <c r="H205" s="252"/>
      <c r="I205" s="252"/>
      <c r="J205" s="252"/>
    </row>
    <row r="206" spans="1:10" ht="12.75">
      <c r="A206" s="252"/>
      <c r="B206" s="252"/>
      <c r="C206" s="252"/>
      <c r="D206" s="252"/>
      <c r="E206" s="252"/>
      <c r="F206" s="252"/>
      <c r="G206" s="252"/>
      <c r="H206" s="252"/>
      <c r="I206" s="252"/>
      <c r="J206" s="252"/>
    </row>
    <row r="207" spans="1:10" ht="12.75">
      <c r="A207" s="252"/>
      <c r="B207" s="252"/>
      <c r="C207" s="252"/>
      <c r="D207" s="252"/>
      <c r="E207" s="252"/>
      <c r="F207" s="252"/>
      <c r="G207" s="252"/>
      <c r="H207" s="252"/>
      <c r="I207" s="252"/>
      <c r="J207" s="252"/>
    </row>
    <row r="208" spans="1:10" ht="12.75">
      <c r="A208" s="252"/>
      <c r="B208" s="252"/>
      <c r="C208" s="252"/>
      <c r="D208" s="252"/>
      <c r="E208" s="252"/>
      <c r="F208" s="252"/>
      <c r="G208" s="252"/>
      <c r="H208" s="252"/>
      <c r="I208" s="252"/>
      <c r="J208" s="252"/>
    </row>
    <row r="209" spans="1:10" ht="12.75">
      <c r="A209" s="252"/>
      <c r="B209" s="252"/>
      <c r="C209" s="252"/>
      <c r="D209" s="252"/>
      <c r="E209" s="252"/>
      <c r="F209" s="252"/>
      <c r="G209" s="252"/>
      <c r="H209" s="252"/>
      <c r="I209" s="252"/>
      <c r="J209" s="252"/>
    </row>
    <row r="210" spans="1:10" ht="12.75">
      <c r="A210" s="252"/>
      <c r="B210" s="252"/>
      <c r="C210" s="252"/>
      <c r="D210" s="252"/>
      <c r="E210" s="252"/>
      <c r="F210" s="252"/>
      <c r="G210" s="252"/>
      <c r="H210" s="252"/>
      <c r="I210" s="252"/>
      <c r="J210" s="252"/>
    </row>
    <row r="211" spans="1:10" ht="12.75">
      <c r="A211" s="252"/>
      <c r="B211" s="252"/>
      <c r="C211" s="252"/>
      <c r="D211" s="252"/>
      <c r="E211" s="252"/>
      <c r="F211" s="252"/>
      <c r="G211" s="252"/>
      <c r="H211" s="252"/>
      <c r="I211" s="252"/>
      <c r="J211" s="252"/>
    </row>
    <row r="212" spans="1:10" ht="12.75">
      <c r="A212" s="252"/>
      <c r="B212" s="252"/>
      <c r="C212" s="252"/>
      <c r="D212" s="252"/>
      <c r="E212" s="252"/>
      <c r="F212" s="252"/>
      <c r="G212" s="252"/>
      <c r="H212" s="252"/>
      <c r="I212" s="252"/>
      <c r="J212" s="252"/>
    </row>
    <row r="213" spans="1:10" ht="12.75">
      <c r="A213" s="252"/>
      <c r="B213" s="252"/>
      <c r="C213" s="252"/>
      <c r="D213" s="252"/>
      <c r="E213" s="252"/>
      <c r="F213" s="252"/>
      <c r="G213" s="252"/>
      <c r="H213" s="252"/>
      <c r="I213" s="252"/>
      <c r="J213" s="252"/>
    </row>
    <row r="214" spans="1:10" ht="12.75">
      <c r="A214" s="252"/>
      <c r="B214" s="252"/>
      <c r="C214" s="252"/>
      <c r="D214" s="252"/>
      <c r="E214" s="252"/>
      <c r="F214" s="252"/>
      <c r="G214" s="252"/>
      <c r="H214" s="252"/>
      <c r="I214" s="252"/>
      <c r="J214" s="252"/>
    </row>
    <row r="215" spans="1:10" ht="12.75">
      <c r="A215" s="252"/>
      <c r="B215" s="252"/>
      <c r="C215" s="252"/>
      <c r="D215" s="252"/>
      <c r="E215" s="252"/>
      <c r="F215" s="252"/>
      <c r="G215" s="252"/>
      <c r="H215" s="252"/>
      <c r="I215" s="252"/>
      <c r="J215" s="252"/>
    </row>
    <row r="216" spans="1:10" ht="12.75">
      <c r="A216" s="252"/>
      <c r="B216" s="252"/>
      <c r="C216" s="252"/>
      <c r="D216" s="252"/>
      <c r="E216" s="252"/>
      <c r="F216" s="252"/>
      <c r="G216" s="252"/>
      <c r="H216" s="252"/>
      <c r="I216" s="252"/>
      <c r="J216" s="252"/>
    </row>
    <row r="217" spans="1:10" ht="12.75">
      <c r="A217" s="252"/>
      <c r="B217" s="252"/>
      <c r="C217" s="252"/>
      <c r="D217" s="252"/>
      <c r="E217" s="252"/>
      <c r="F217" s="252"/>
      <c r="G217" s="252"/>
      <c r="H217" s="252"/>
      <c r="I217" s="252"/>
      <c r="J217" s="252"/>
    </row>
    <row r="218" spans="1:10" ht="12.75">
      <c r="A218" s="252"/>
      <c r="B218" s="252"/>
      <c r="C218" s="252"/>
      <c r="D218" s="252"/>
      <c r="E218" s="252"/>
      <c r="F218" s="252"/>
      <c r="G218" s="252"/>
      <c r="H218" s="252"/>
      <c r="I218" s="252"/>
      <c r="J218" s="252"/>
    </row>
    <row r="219" spans="1:10" ht="12.75">
      <c r="A219" s="252"/>
      <c r="B219" s="252"/>
      <c r="C219" s="252"/>
      <c r="D219" s="252"/>
      <c r="E219" s="252"/>
      <c r="F219" s="252"/>
      <c r="G219" s="252"/>
      <c r="H219" s="252"/>
      <c r="I219" s="252"/>
      <c r="J219" s="252"/>
    </row>
    <row r="220" spans="1:10" ht="12.75">
      <c r="A220" s="252"/>
      <c r="B220" s="252"/>
      <c r="C220" s="252"/>
      <c r="D220" s="252"/>
      <c r="E220" s="252"/>
      <c r="F220" s="252"/>
      <c r="G220" s="252"/>
      <c r="H220" s="252"/>
      <c r="I220" s="252"/>
      <c r="J220" s="252"/>
    </row>
    <row r="221" spans="1:10" ht="12.75">
      <c r="A221" s="252"/>
      <c r="B221" s="252"/>
      <c r="C221" s="252"/>
      <c r="D221" s="252"/>
      <c r="E221" s="252"/>
      <c r="F221" s="252"/>
      <c r="G221" s="252"/>
      <c r="H221" s="252"/>
      <c r="I221" s="252"/>
      <c r="J221" s="252"/>
    </row>
    <row r="222" spans="1:10" ht="12.75">
      <c r="A222" s="252"/>
      <c r="B222" s="252"/>
      <c r="C222" s="252"/>
      <c r="D222" s="252"/>
      <c r="E222" s="252"/>
      <c r="F222" s="252"/>
      <c r="G222" s="252"/>
      <c r="H222" s="252"/>
      <c r="I222" s="252"/>
      <c r="J222" s="252"/>
    </row>
    <row r="223" spans="1:10" ht="12.75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</row>
    <row r="224" spans="1:10" ht="12.75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</row>
    <row r="225" spans="1:10" ht="12.75">
      <c r="A225" s="252"/>
      <c r="B225" s="252"/>
      <c r="C225" s="252"/>
      <c r="D225" s="252"/>
      <c r="E225" s="252"/>
      <c r="F225" s="252"/>
      <c r="G225" s="252"/>
      <c r="H225" s="252"/>
      <c r="I225" s="252"/>
      <c r="J225" s="252"/>
    </row>
    <row r="226" spans="1:10" ht="12.75">
      <c r="A226" s="252"/>
      <c r="B226" s="252"/>
      <c r="C226" s="252"/>
      <c r="D226" s="252"/>
      <c r="E226" s="252"/>
      <c r="F226" s="252"/>
      <c r="G226" s="252"/>
      <c r="H226" s="252"/>
      <c r="I226" s="252"/>
      <c r="J226" s="252"/>
    </row>
    <row r="227" spans="1:10" ht="12.75">
      <c r="A227" s="252"/>
      <c r="B227" s="252"/>
      <c r="C227" s="252"/>
      <c r="D227" s="252"/>
      <c r="E227" s="252"/>
      <c r="F227" s="252"/>
      <c r="G227" s="252"/>
      <c r="H227" s="252"/>
      <c r="I227" s="252"/>
      <c r="J227" s="252"/>
    </row>
    <row r="228" spans="1:10" ht="12.75">
      <c r="A228" s="252"/>
      <c r="B228" s="252"/>
      <c r="C228" s="252"/>
      <c r="D228" s="252"/>
      <c r="E228" s="252"/>
      <c r="F228" s="252"/>
      <c r="G228" s="252"/>
      <c r="H228" s="252"/>
      <c r="I228" s="252"/>
      <c r="J228" s="252"/>
    </row>
    <row r="229" spans="1:10" ht="12.75">
      <c r="A229" s="252"/>
      <c r="B229" s="252"/>
      <c r="C229" s="252"/>
      <c r="D229" s="252"/>
      <c r="E229" s="252"/>
      <c r="F229" s="252"/>
      <c r="G229" s="252"/>
      <c r="H229" s="252"/>
      <c r="I229" s="252"/>
      <c r="J229" s="252"/>
    </row>
    <row r="230" spans="1:10" ht="12.75">
      <c r="A230" s="252"/>
      <c r="B230" s="252"/>
      <c r="C230" s="252"/>
      <c r="D230" s="252"/>
      <c r="E230" s="252"/>
      <c r="F230" s="252"/>
      <c r="G230" s="252"/>
      <c r="H230" s="252"/>
      <c r="I230" s="252"/>
      <c r="J230" s="252"/>
    </row>
    <row r="231" spans="1:10" ht="12.75">
      <c r="A231" s="252"/>
      <c r="B231" s="252"/>
      <c r="C231" s="252"/>
      <c r="D231" s="252"/>
      <c r="E231" s="252"/>
      <c r="F231" s="252"/>
      <c r="G231" s="252"/>
      <c r="H231" s="252"/>
      <c r="I231" s="252"/>
      <c r="J231" s="252"/>
    </row>
    <row r="232" spans="1:10" ht="12.75">
      <c r="A232" s="252"/>
      <c r="B232" s="252"/>
      <c r="C232" s="252"/>
      <c r="D232" s="252"/>
      <c r="E232" s="252"/>
      <c r="F232" s="252"/>
      <c r="G232" s="252"/>
      <c r="H232" s="252"/>
      <c r="I232" s="252"/>
      <c r="J232" s="252"/>
    </row>
    <row r="233" spans="1:10" ht="12.75">
      <c r="A233" s="252"/>
      <c r="B233" s="252"/>
      <c r="C233" s="252"/>
      <c r="D233" s="252"/>
      <c r="E233" s="252"/>
      <c r="F233" s="252"/>
      <c r="G233" s="252"/>
      <c r="H233" s="252"/>
      <c r="I233" s="252"/>
      <c r="J233" s="252"/>
    </row>
    <row r="234" spans="1:10" ht="12.75">
      <c r="A234" s="252"/>
      <c r="B234" s="252"/>
      <c r="C234" s="252"/>
      <c r="D234" s="252"/>
      <c r="E234" s="252"/>
      <c r="F234" s="252"/>
      <c r="G234" s="252"/>
      <c r="H234" s="252"/>
      <c r="I234" s="252"/>
      <c r="J234" s="252"/>
    </row>
    <row r="235" spans="1:10" ht="12.75">
      <c r="A235" s="252"/>
      <c r="B235" s="252"/>
      <c r="C235" s="252"/>
      <c r="D235" s="252"/>
      <c r="E235" s="252"/>
      <c r="F235" s="252"/>
      <c r="G235" s="252"/>
      <c r="H235" s="252"/>
      <c r="I235" s="252"/>
      <c r="J235" s="252"/>
    </row>
    <row r="236" spans="1:10" ht="12.75">
      <c r="A236" s="252"/>
      <c r="B236" s="252"/>
      <c r="C236" s="252"/>
      <c r="D236" s="252"/>
      <c r="E236" s="252"/>
      <c r="F236" s="252"/>
      <c r="G236" s="252"/>
      <c r="H236" s="252"/>
      <c r="I236" s="252"/>
      <c r="J236" s="252"/>
    </row>
    <row r="237" spans="1:10" ht="12.75">
      <c r="A237" s="252"/>
      <c r="B237" s="252"/>
      <c r="C237" s="252"/>
      <c r="D237" s="252"/>
      <c r="E237" s="252"/>
      <c r="F237" s="252"/>
      <c r="G237" s="252"/>
      <c r="H237" s="252"/>
      <c r="I237" s="252"/>
      <c r="J237" s="252"/>
    </row>
    <row r="238" spans="1:10" ht="12.75">
      <c r="A238" s="252"/>
      <c r="B238" s="252"/>
      <c r="C238" s="252"/>
      <c r="D238" s="252"/>
      <c r="E238" s="252"/>
      <c r="F238" s="252"/>
      <c r="G238" s="252"/>
      <c r="H238" s="252"/>
      <c r="I238" s="252"/>
      <c r="J238" s="252"/>
    </row>
    <row r="239" spans="1:10" ht="12.75">
      <c r="A239" s="252"/>
      <c r="B239" s="252"/>
      <c r="C239" s="252"/>
      <c r="D239" s="252"/>
      <c r="E239" s="252"/>
      <c r="F239" s="252"/>
      <c r="G239" s="252"/>
      <c r="H239" s="252"/>
      <c r="I239" s="252"/>
      <c r="J239" s="252"/>
    </row>
    <row r="240" spans="1:10" ht="12.75">
      <c r="A240" s="252"/>
      <c r="B240" s="252"/>
      <c r="C240" s="252"/>
      <c r="D240" s="252"/>
      <c r="E240" s="252"/>
      <c r="F240" s="252"/>
      <c r="G240" s="252"/>
      <c r="H240" s="252"/>
      <c r="I240" s="252"/>
      <c r="J240" s="252"/>
    </row>
    <row r="241" spans="1:10" ht="12.75">
      <c r="A241" s="252"/>
      <c r="B241" s="252"/>
      <c r="C241" s="252"/>
      <c r="D241" s="252"/>
      <c r="E241" s="252"/>
      <c r="F241" s="252"/>
      <c r="G241" s="252"/>
      <c r="H241" s="252"/>
      <c r="I241" s="252"/>
      <c r="J241" s="252"/>
    </row>
    <row r="242" spans="1:10" ht="12.75">
      <c r="A242" s="252"/>
      <c r="B242" s="252"/>
      <c r="C242" s="252"/>
      <c r="D242" s="252"/>
      <c r="E242" s="252"/>
      <c r="F242" s="252"/>
      <c r="G242" s="252"/>
      <c r="H242" s="252"/>
      <c r="I242" s="252"/>
      <c r="J242" s="252"/>
    </row>
    <row r="243" spans="1:10" ht="12.75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</row>
    <row r="244" spans="1:10" ht="12.75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</row>
    <row r="245" spans="1:10" ht="12.75">
      <c r="A245" s="252"/>
      <c r="B245" s="252"/>
      <c r="C245" s="252"/>
      <c r="D245" s="252"/>
      <c r="E245" s="252"/>
      <c r="F245" s="252"/>
      <c r="G245" s="252"/>
      <c r="H245" s="252"/>
      <c r="I245" s="252"/>
      <c r="J245" s="252"/>
    </row>
    <row r="246" spans="1:10" ht="12.75">
      <c r="A246" s="252"/>
      <c r="B246" s="252"/>
      <c r="C246" s="252"/>
      <c r="D246" s="252"/>
      <c r="E246" s="252"/>
      <c r="F246" s="252"/>
      <c r="G246" s="252"/>
      <c r="H246" s="252"/>
      <c r="I246" s="252"/>
      <c r="J246" s="252"/>
    </row>
    <row r="247" spans="1:10" ht="12.75">
      <c r="A247" s="252"/>
      <c r="B247" s="252"/>
      <c r="C247" s="252"/>
      <c r="D247" s="252"/>
      <c r="E247" s="252"/>
      <c r="F247" s="252"/>
      <c r="G247" s="252"/>
      <c r="H247" s="252"/>
      <c r="I247" s="252"/>
      <c r="J247" s="252"/>
    </row>
    <row r="248" spans="1:10" ht="12.75">
      <c r="A248" s="252"/>
      <c r="B248" s="252"/>
      <c r="C248" s="252"/>
      <c r="D248" s="252"/>
      <c r="E248" s="252"/>
      <c r="F248" s="252"/>
      <c r="G248" s="252"/>
      <c r="H248" s="252"/>
      <c r="I248" s="252"/>
      <c r="J248" s="252"/>
    </row>
  </sheetData>
  <sheetProtection/>
  <mergeCells count="30">
    <mergeCell ref="A8:E8"/>
    <mergeCell ref="A9:J9"/>
    <mergeCell ref="A12:E12"/>
    <mergeCell ref="A3:J4"/>
    <mergeCell ref="A7:E7"/>
    <mergeCell ref="I6:J6"/>
    <mergeCell ref="A13:E14"/>
    <mergeCell ref="F13:F14"/>
    <mergeCell ref="A37:J37"/>
    <mergeCell ref="A10:E11"/>
    <mergeCell ref="F10:F11"/>
    <mergeCell ref="A25:E26"/>
    <mergeCell ref="F25:F26"/>
    <mergeCell ref="G10:G11"/>
    <mergeCell ref="I10:I11"/>
    <mergeCell ref="J10:J11"/>
    <mergeCell ref="G13:G14"/>
    <mergeCell ref="I13:I14"/>
    <mergeCell ref="J13:J14"/>
    <mergeCell ref="H10:H11"/>
    <mergeCell ref="H13:H14"/>
    <mergeCell ref="G25:G26"/>
    <mergeCell ref="I25:I26"/>
    <mergeCell ref="A38:E38"/>
    <mergeCell ref="J25:J26"/>
    <mergeCell ref="H25:H26"/>
    <mergeCell ref="A39:E39"/>
    <mergeCell ref="A16:E16"/>
    <mergeCell ref="A17:E17"/>
    <mergeCell ref="A28:E28"/>
  </mergeCells>
  <printOptions/>
  <pageMargins left="1.1023622047244095" right="0.7874015748031497" top="0.6692913385826772" bottom="0.984251968503937" header="0.7086614173228347" footer="0.511811023622047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8.28125" style="0" customWidth="1"/>
    <col min="4" max="7" width="7.421875" style="0" customWidth="1"/>
    <col min="8" max="8" width="8.140625" style="0" customWidth="1"/>
    <col min="9" max="10" width="7.421875" style="0" customWidth="1"/>
    <col min="11" max="11" width="7.57421875" style="0" customWidth="1"/>
    <col min="12" max="12" width="8.140625" style="0" customWidth="1"/>
    <col min="13" max="13" width="7.7109375" style="0" customWidth="1"/>
  </cols>
  <sheetData>
    <row r="1" ht="12.75">
      <c r="M1" s="897" t="s">
        <v>725</v>
      </c>
    </row>
    <row r="2" spans="1:13" ht="21.75" customHeight="1">
      <c r="A2" s="1288" t="s">
        <v>677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</row>
    <row r="3" spans="1:13" ht="21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0" t="s">
        <v>398</v>
      </c>
    </row>
    <row r="4" spans="1:13" ht="15.75" thickBot="1">
      <c r="A4" s="84" t="s">
        <v>399</v>
      </c>
      <c r="B4" s="80">
        <v>2009</v>
      </c>
      <c r="C4" s="81">
        <v>2010</v>
      </c>
      <c r="D4" s="82">
        <v>2011</v>
      </c>
      <c r="E4" s="82">
        <v>2012</v>
      </c>
      <c r="F4" s="82">
        <v>2013</v>
      </c>
      <c r="G4" s="82">
        <v>2014</v>
      </c>
      <c r="H4" s="82">
        <v>2015</v>
      </c>
      <c r="I4" s="82">
        <v>2016</v>
      </c>
      <c r="J4" s="82">
        <v>2017</v>
      </c>
      <c r="K4" s="82">
        <v>2018</v>
      </c>
      <c r="L4" s="82">
        <v>2019</v>
      </c>
      <c r="M4" s="83">
        <v>2020</v>
      </c>
    </row>
    <row r="5" spans="1:13" ht="14.25">
      <c r="A5" s="66" t="s">
        <v>181</v>
      </c>
      <c r="B5" s="61"/>
      <c r="C5" s="5"/>
      <c r="D5" s="4"/>
      <c r="E5" s="4"/>
      <c r="F5" s="4"/>
      <c r="G5" s="4"/>
      <c r="H5" s="4"/>
      <c r="I5" s="4"/>
      <c r="J5" s="4"/>
      <c r="K5" s="4"/>
      <c r="L5" s="4"/>
      <c r="M5" s="14"/>
    </row>
    <row r="6" spans="1:13" ht="13.5">
      <c r="A6" s="67" t="s">
        <v>182</v>
      </c>
      <c r="B6" s="75"/>
      <c r="C6" s="76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13.5">
      <c r="A7" s="67" t="s">
        <v>183</v>
      </c>
      <c r="B7" s="75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13.5">
      <c r="A8" s="68"/>
      <c r="B8" s="75"/>
      <c r="C8" s="76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ht="13.5">
      <c r="A9" s="68"/>
      <c r="B9" s="75"/>
      <c r="C9" s="76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ht="14.25">
      <c r="A10" s="69" t="s">
        <v>397</v>
      </c>
      <c r="B10" s="79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13.5">
      <c r="A11" s="67" t="s">
        <v>678</v>
      </c>
      <c r="B11" s="75">
        <v>4000</v>
      </c>
      <c r="C11" s="76">
        <v>3930</v>
      </c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ht="13.5">
      <c r="A12" s="67" t="s">
        <v>731</v>
      </c>
      <c r="B12" s="75">
        <v>1498</v>
      </c>
      <c r="C12" s="76">
        <v>3506</v>
      </c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ht="13.5" hidden="1">
      <c r="A13" s="67" t="s">
        <v>97</v>
      </c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ht="13.5">
      <c r="A14" s="67"/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13.5" hidden="1">
      <c r="A15" s="67"/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ht="13.5" hidden="1">
      <c r="A16" s="67"/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13" ht="13.5">
      <c r="A17" s="67"/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ht="13.5">
      <c r="A18" s="67"/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13" ht="13.5">
      <c r="A19" s="67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8"/>
    </row>
    <row r="20" spans="1:13" ht="13.5">
      <c r="A20" s="67"/>
      <c r="B20" s="75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8"/>
    </row>
    <row r="21" spans="1:13" ht="13.5">
      <c r="A21" s="68"/>
      <c r="B21" s="75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8"/>
    </row>
    <row r="22" spans="1:13" ht="14.25">
      <c r="A22" s="69" t="s">
        <v>184</v>
      </c>
      <c r="B22" s="79"/>
      <c r="C22" s="76"/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3.5">
      <c r="A23" s="68"/>
      <c r="B23" s="75"/>
      <c r="C23" s="76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3.5">
      <c r="A24" s="68"/>
      <c r="B24" s="75"/>
      <c r="C24" s="76"/>
      <c r="D24" s="77"/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3.5">
      <c r="A25" s="68"/>
      <c r="B25" s="75"/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8"/>
    </row>
    <row r="26" spans="1:13" ht="13.5">
      <c r="A26" s="68"/>
      <c r="B26" s="75"/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ht="14.25">
      <c r="A27" s="69"/>
      <c r="B27" s="79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8"/>
    </row>
    <row r="28" spans="1:13" ht="14.25" thickBot="1">
      <c r="A28" s="70"/>
      <c r="B28" s="62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6"/>
    </row>
    <row r="29" spans="1:13" ht="15.75" thickBot="1">
      <c r="A29" s="71" t="s">
        <v>115</v>
      </c>
      <c r="B29" s="85">
        <f>SUM(B6:B28)</f>
        <v>5498</v>
      </c>
      <c r="C29" s="85">
        <f aca="true" t="shared" si="0" ref="C29:M29">SUM(C6:C28)</f>
        <v>7436</v>
      </c>
      <c r="D29" s="85">
        <f t="shared" si="0"/>
        <v>0</v>
      </c>
      <c r="E29" s="85">
        <f t="shared" si="0"/>
        <v>0</v>
      </c>
      <c r="F29" s="85">
        <f t="shared" si="0"/>
        <v>0</v>
      </c>
      <c r="G29" s="85">
        <f t="shared" si="0"/>
        <v>0</v>
      </c>
      <c r="H29" s="85">
        <f t="shared" si="0"/>
        <v>0</v>
      </c>
      <c r="I29" s="85">
        <f t="shared" si="0"/>
        <v>0</v>
      </c>
      <c r="J29" s="85">
        <f t="shared" si="0"/>
        <v>0</v>
      </c>
      <c r="K29" s="85">
        <f t="shared" si="0"/>
        <v>0</v>
      </c>
      <c r="L29" s="85">
        <f t="shared" si="0"/>
        <v>0</v>
      </c>
      <c r="M29" s="85">
        <f t="shared" si="0"/>
        <v>0</v>
      </c>
    </row>
  </sheetData>
  <sheetProtection/>
  <mergeCells count="1">
    <mergeCell ref="A2:M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59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66.57421875" style="823" customWidth="1"/>
    <col min="2" max="2" width="17.28125" style="823" customWidth="1"/>
    <col min="3" max="3" width="13.140625" style="823" customWidth="1"/>
    <col min="4" max="4" width="16.7109375" style="823" customWidth="1"/>
    <col min="5" max="5" width="15.140625" style="823" customWidth="1"/>
    <col min="6" max="16384" width="9.140625" style="823" customWidth="1"/>
  </cols>
  <sheetData>
    <row r="2" spans="1:5" ht="20.25" customHeight="1">
      <c r="A2" s="1289" t="s">
        <v>666</v>
      </c>
      <c r="B2" s="1289"/>
      <c r="C2" s="1289"/>
      <c r="D2" s="1289"/>
      <c r="E2" s="1289"/>
    </row>
    <row r="3" spans="4:5" ht="12.75">
      <c r="D3" s="1290" t="s">
        <v>726</v>
      </c>
      <c r="E3" s="1235"/>
    </row>
    <row r="5" spans="1:5" ht="15" customHeight="1">
      <c r="A5" s="1015" t="s">
        <v>667</v>
      </c>
      <c r="B5" s="1016" t="s">
        <v>668</v>
      </c>
      <c r="C5" s="1015" t="s">
        <v>669</v>
      </c>
      <c r="D5" s="1017" t="s">
        <v>670</v>
      </c>
      <c r="E5" s="1015" t="s">
        <v>671</v>
      </c>
    </row>
    <row r="6" spans="1:5" ht="12.75">
      <c r="A6" s="1018" t="s">
        <v>672</v>
      </c>
      <c r="B6"/>
      <c r="C6" s="1019"/>
      <c r="D6" s="1"/>
      <c r="E6" s="1020">
        <v>8755647</v>
      </c>
    </row>
    <row r="7" spans="1:5" ht="12.75">
      <c r="A7" s="1018" t="s">
        <v>673</v>
      </c>
      <c r="B7" t="s">
        <v>674</v>
      </c>
      <c r="C7" s="1019">
        <v>187</v>
      </c>
      <c r="D7" s="1"/>
      <c r="E7" s="1021">
        <v>3600000</v>
      </c>
    </row>
    <row r="8" spans="1:5" ht="12.75">
      <c r="A8" s="1018" t="s">
        <v>22</v>
      </c>
      <c r="B8" s="114"/>
      <c r="C8" s="1019"/>
      <c r="D8" s="1"/>
      <c r="E8" s="1021">
        <v>789327</v>
      </c>
    </row>
    <row r="9" spans="1:5" ht="12.75">
      <c r="A9" s="1018" t="s">
        <v>687</v>
      </c>
      <c r="B9" s="114"/>
      <c r="C9" s="1019"/>
      <c r="D9" s="1"/>
      <c r="E9" s="1021"/>
    </row>
    <row r="10" spans="1:5" ht="12.75">
      <c r="A10" s="1018" t="s">
        <v>23</v>
      </c>
      <c r="B10" s="114" t="s">
        <v>674</v>
      </c>
      <c r="C10" s="1019">
        <v>187</v>
      </c>
      <c r="D10" s="1">
        <v>4221</v>
      </c>
      <c r="E10" s="1021">
        <v>789327</v>
      </c>
    </row>
    <row r="11" spans="1:5" ht="12.75">
      <c r="A11" s="1022" t="s">
        <v>688</v>
      </c>
      <c r="B11" s="114" t="s">
        <v>689</v>
      </c>
      <c r="C11" s="1028">
        <v>120000</v>
      </c>
      <c r="D11" s="1065">
        <v>1.5</v>
      </c>
      <c r="E11" s="1023">
        <v>180000</v>
      </c>
    </row>
    <row r="12" spans="1:5" ht="12.75">
      <c r="A12" s="1025" t="s">
        <v>732</v>
      </c>
      <c r="B12" s="978" t="s">
        <v>674</v>
      </c>
      <c r="C12" s="4"/>
      <c r="D12" s="1026"/>
      <c r="E12" s="1032">
        <v>2189770</v>
      </c>
    </row>
    <row r="13" spans="1:5" ht="12.75">
      <c r="A13" s="1025" t="s">
        <v>690</v>
      </c>
      <c r="B13" s="978" t="s">
        <v>691</v>
      </c>
      <c r="C13" s="4">
        <v>12</v>
      </c>
      <c r="D13" s="1026"/>
      <c r="E13" s="1027">
        <v>1996550</v>
      </c>
    </row>
    <row r="14" spans="1:5" ht="12.75" customHeight="1" hidden="1">
      <c r="A14" s="829"/>
      <c r="B14" s="832"/>
      <c r="C14" s="829"/>
      <c r="D14" s="830"/>
      <c r="E14" s="833"/>
    </row>
    <row r="15" spans="1:5" ht="12.75" customHeight="1" hidden="1">
      <c r="A15" s="829"/>
      <c r="B15" s="832"/>
      <c r="C15" s="829"/>
      <c r="D15" s="830"/>
      <c r="E15" s="833"/>
    </row>
    <row r="16" spans="1:5" ht="12.75" customHeight="1" hidden="1">
      <c r="A16" s="829"/>
      <c r="B16" s="832"/>
      <c r="C16" s="829"/>
      <c r="D16" s="830"/>
      <c r="E16" s="833"/>
    </row>
    <row r="17" spans="1:5" ht="12.75" customHeight="1" hidden="1">
      <c r="A17" s="827"/>
      <c r="B17" s="832" t="s">
        <v>692</v>
      </c>
      <c r="C17" s="829"/>
      <c r="D17" s="830"/>
      <c r="E17" s="831"/>
    </row>
    <row r="18" spans="1:5" ht="12.75" customHeight="1" hidden="1">
      <c r="A18" s="829" t="s">
        <v>667</v>
      </c>
      <c r="B18" s="832" t="s">
        <v>671</v>
      </c>
      <c r="C18" s="829"/>
      <c r="D18" s="830"/>
      <c r="E18" s="833"/>
    </row>
    <row r="19" spans="1:5" ht="12.75" customHeight="1" hidden="1">
      <c r="A19" s="829" t="s">
        <v>36</v>
      </c>
      <c r="B19" s="832"/>
      <c r="C19" s="829"/>
      <c r="D19" s="830"/>
      <c r="E19" s="833"/>
    </row>
    <row r="20" spans="1:5" ht="12.75" customHeight="1" hidden="1">
      <c r="A20" s="829" t="s">
        <v>37</v>
      </c>
      <c r="B20" s="1037">
        <v>6790209</v>
      </c>
      <c r="C20" s="829"/>
      <c r="D20" s="830"/>
      <c r="E20" s="833"/>
    </row>
    <row r="21" spans="1:5" ht="12.75" customHeight="1" hidden="1">
      <c r="A21" s="829" t="s">
        <v>24</v>
      </c>
      <c r="B21" s="832"/>
      <c r="C21" s="829"/>
      <c r="D21" s="830"/>
      <c r="E21" s="833"/>
    </row>
    <row r="22" spans="1:5" ht="12.75" customHeight="1" hidden="1">
      <c r="A22" s="827" t="s">
        <v>38</v>
      </c>
      <c r="B22" s="1037">
        <v>609280</v>
      </c>
      <c r="C22" s="829"/>
      <c r="D22" s="830"/>
      <c r="E22" s="831"/>
    </row>
    <row r="23" spans="1:5" ht="12.75" customHeight="1" hidden="1">
      <c r="A23" s="827" t="s">
        <v>693</v>
      </c>
      <c r="B23" s="1037">
        <v>6180929</v>
      </c>
      <c r="C23" s="829"/>
      <c r="D23" s="830"/>
      <c r="E23" s="831"/>
    </row>
    <row r="24" spans="1:5" ht="12.75" customHeight="1" hidden="1">
      <c r="A24" s="827"/>
      <c r="B24" s="832"/>
      <c r="C24" s="829"/>
      <c r="D24" s="830"/>
      <c r="E24" s="831"/>
    </row>
    <row r="25" spans="1:5" ht="12.75" customHeight="1" hidden="1">
      <c r="A25" s="827"/>
      <c r="B25" s="828"/>
      <c r="C25" s="829"/>
      <c r="D25" s="830"/>
      <c r="E25" s="831"/>
    </row>
    <row r="26" spans="1:5" ht="12.75" customHeight="1" hidden="1">
      <c r="A26" s="829" t="s">
        <v>694</v>
      </c>
      <c r="B26" s="830">
        <v>15268237</v>
      </c>
      <c r="C26" s="829"/>
      <c r="D26" s="830"/>
      <c r="E26" s="831"/>
    </row>
    <row r="27" spans="1:5" ht="12.75" hidden="1">
      <c r="A27" s="829"/>
      <c r="B27" s="832"/>
      <c r="C27" s="829"/>
      <c r="D27" s="830"/>
      <c r="E27" s="833"/>
    </row>
    <row r="28" spans="1:5" ht="12.75" hidden="1">
      <c r="A28" s="829"/>
      <c r="B28" s="832"/>
      <c r="C28" s="829"/>
      <c r="D28" s="830"/>
      <c r="E28" s="833"/>
    </row>
    <row r="29" spans="1:5" ht="12.75" hidden="1">
      <c r="A29" s="829"/>
      <c r="B29" s="832"/>
      <c r="C29" s="829"/>
      <c r="D29" s="830"/>
      <c r="E29" s="833"/>
    </row>
    <row r="30" spans="1:5" ht="12.75" hidden="1">
      <c r="A30" s="829"/>
      <c r="B30" s="832"/>
      <c r="C30" s="829"/>
      <c r="D30" s="830"/>
      <c r="E30" s="833"/>
    </row>
    <row r="31" spans="1:5" ht="12.75" hidden="1">
      <c r="A31" s="829"/>
      <c r="B31" s="832"/>
      <c r="C31" s="829"/>
      <c r="D31" s="830"/>
      <c r="E31" s="833"/>
    </row>
    <row r="32" spans="1:5" ht="12.75" hidden="1">
      <c r="A32" s="834"/>
      <c r="B32" s="835"/>
      <c r="C32" s="834"/>
      <c r="D32" s="836"/>
      <c r="E32" s="837"/>
    </row>
    <row r="33" spans="1:5" ht="12.75">
      <c r="A33" s="838"/>
      <c r="B33" s="839"/>
      <c r="C33" s="838"/>
      <c r="D33" s="840"/>
      <c r="E33" s="840"/>
    </row>
    <row r="35" spans="1:5" ht="12.75" hidden="1">
      <c r="A35" s="824"/>
      <c r="B35" s="825"/>
      <c r="C35" s="824"/>
      <c r="D35" s="826"/>
      <c r="E35" s="824"/>
    </row>
    <row r="36" spans="1:5" ht="12.75" hidden="1">
      <c r="A36" s="841"/>
      <c r="B36" s="842"/>
      <c r="C36" s="843"/>
      <c r="D36" s="844"/>
      <c r="E36" s="845"/>
    </row>
    <row r="37" spans="1:5" ht="12.75" hidden="1">
      <c r="A37" s="843"/>
      <c r="B37" s="842"/>
      <c r="C37" s="843"/>
      <c r="D37" s="844"/>
      <c r="E37" s="846"/>
    </row>
    <row r="38" spans="1:5" ht="12.75" hidden="1">
      <c r="A38" s="843"/>
      <c r="B38" s="842"/>
      <c r="C38" s="843"/>
      <c r="D38" s="844"/>
      <c r="E38" s="846"/>
    </row>
    <row r="39" spans="1:5" ht="13.5" customHeight="1" hidden="1">
      <c r="A39" s="843"/>
      <c r="B39" s="842"/>
      <c r="C39" s="843"/>
      <c r="D39" s="844"/>
      <c r="E39" s="846"/>
    </row>
    <row r="40" spans="1:5" ht="12.75" hidden="1">
      <c r="A40" s="843"/>
      <c r="B40" s="847"/>
      <c r="C40" s="843"/>
      <c r="D40" s="848"/>
      <c r="E40" s="846"/>
    </row>
    <row r="41" spans="1:5" ht="12.75" hidden="1">
      <c r="A41" s="849"/>
      <c r="B41" s="850"/>
      <c r="C41" s="849"/>
      <c r="D41" s="851"/>
      <c r="E41" s="852"/>
    </row>
    <row r="43" spans="1:2" ht="13.5" thickBot="1">
      <c r="A43" s="1038" t="s">
        <v>667</v>
      </c>
      <c r="B43" s="1038" t="s">
        <v>671</v>
      </c>
    </row>
    <row r="44" spans="1:2" ht="12.75">
      <c r="A44" s="1039" t="s">
        <v>36</v>
      </c>
      <c r="B44" s="1040"/>
    </row>
    <row r="45" spans="1:2" ht="13.5" thickBot="1">
      <c r="A45" s="1041" t="s">
        <v>37</v>
      </c>
      <c r="B45" s="1042">
        <v>6133960</v>
      </c>
    </row>
    <row r="46" spans="1:5" ht="12.75">
      <c r="A46" s="1024" t="s">
        <v>24</v>
      </c>
      <c r="B46" s="1043"/>
      <c r="D46" s="844"/>
      <c r="E46" s="844"/>
    </row>
    <row r="47" spans="1:5" ht="12.75">
      <c r="A47" s="1029" t="s">
        <v>38</v>
      </c>
      <c r="B47" s="1044">
        <v>452800</v>
      </c>
      <c r="E47" s="844"/>
    </row>
    <row r="48" spans="1:5" ht="12.75">
      <c r="A48" s="1045" t="s">
        <v>733</v>
      </c>
      <c r="B48" s="1046">
        <v>5681160</v>
      </c>
      <c r="E48" s="844"/>
    </row>
    <row r="49" spans="1:5" ht="12.75">
      <c r="A49"/>
      <c r="B49" s="1047"/>
      <c r="E49" s="844"/>
    </row>
    <row r="50" spans="1:5" ht="12.75">
      <c r="A50"/>
      <c r="B50" s="1047"/>
      <c r="E50" s="844"/>
    </row>
    <row r="51" spans="1:5" ht="12.75">
      <c r="A51" s="1030" t="s">
        <v>694</v>
      </c>
      <c r="B51" s="1048">
        <v>14889607</v>
      </c>
      <c r="E51" s="844"/>
    </row>
    <row r="52" ht="12.75">
      <c r="E52" s="844"/>
    </row>
    <row r="53" ht="12.75">
      <c r="E53" s="844"/>
    </row>
    <row r="54" ht="12.75">
      <c r="E54" s="844"/>
    </row>
    <row r="55" spans="1:5" ht="12.75" hidden="1">
      <c r="A55" s="824"/>
      <c r="B55" s="824"/>
      <c r="E55" s="844"/>
    </row>
    <row r="56" spans="1:5" ht="12.75" hidden="1">
      <c r="A56" s="856"/>
      <c r="B56" s="845"/>
      <c r="E56" s="844"/>
    </row>
    <row r="57" spans="1:5" ht="12.75" hidden="1">
      <c r="A57" s="856"/>
      <c r="B57" s="845"/>
      <c r="E57" s="844"/>
    </row>
    <row r="58" spans="1:5" ht="12.75" hidden="1">
      <c r="A58" s="853"/>
      <c r="B58" s="843"/>
      <c r="E58" s="844"/>
    </row>
    <row r="59" spans="1:5" ht="12.75" hidden="1">
      <c r="A59" s="853"/>
      <c r="B59" s="846"/>
      <c r="E59" s="844"/>
    </row>
    <row r="60" spans="1:5" ht="12.75" hidden="1">
      <c r="A60" s="857"/>
      <c r="B60" s="852"/>
      <c r="E60" s="844"/>
    </row>
    <row r="61" ht="12.75">
      <c r="E61" s="844"/>
    </row>
    <row r="62" ht="12.75">
      <c r="E62" s="844"/>
    </row>
    <row r="63" spans="1:5" ht="12.75">
      <c r="A63" s="854"/>
      <c r="B63" s="855"/>
      <c r="E63" s="844"/>
    </row>
    <row r="64" ht="12.75">
      <c r="E64" s="844"/>
    </row>
    <row r="65" ht="12.75">
      <c r="E65" s="844"/>
    </row>
    <row r="66" ht="12.75">
      <c r="E66" s="844"/>
    </row>
    <row r="67" spans="1:5" ht="12.75">
      <c r="A67" s="854"/>
      <c r="B67" s="858"/>
      <c r="E67" s="844"/>
    </row>
    <row r="68" spans="2:5" ht="12.75">
      <c r="B68" s="859"/>
      <c r="E68" s="844"/>
    </row>
    <row r="69" ht="12.75">
      <c r="E69" s="844"/>
    </row>
    <row r="70" ht="12.75">
      <c r="E70" s="844"/>
    </row>
    <row r="71" spans="1:5" ht="12.75">
      <c r="A71" s="860"/>
      <c r="B71" s="855"/>
      <c r="E71" s="844"/>
    </row>
    <row r="72" ht="12.75">
      <c r="E72" s="844"/>
    </row>
    <row r="73" ht="12.75">
      <c r="E73" s="844"/>
    </row>
    <row r="74" ht="12.75">
      <c r="E74" s="844"/>
    </row>
    <row r="75" ht="12.75">
      <c r="E75" s="844"/>
    </row>
    <row r="76" ht="12.75">
      <c r="E76" s="844"/>
    </row>
    <row r="77" ht="12.75">
      <c r="E77" s="844"/>
    </row>
    <row r="78" ht="12.75">
      <c r="E78" s="844"/>
    </row>
    <row r="79" ht="12.75">
      <c r="E79" s="844"/>
    </row>
    <row r="80" ht="12.75">
      <c r="E80" s="844"/>
    </row>
    <row r="81" ht="12.75">
      <c r="E81" s="844"/>
    </row>
    <row r="82" ht="12.75">
      <c r="E82" s="844"/>
    </row>
    <row r="83" ht="12.75">
      <c r="E83" s="844"/>
    </row>
    <row r="84" ht="12.75">
      <c r="E84" s="844"/>
    </row>
    <row r="85" ht="12.75">
      <c r="E85" s="844"/>
    </row>
    <row r="86" ht="12.75">
      <c r="E86" s="844"/>
    </row>
    <row r="87" ht="12.75">
      <c r="E87" s="844"/>
    </row>
    <row r="88" ht="12.75">
      <c r="E88" s="844"/>
    </row>
    <row r="89" ht="12.75">
      <c r="E89" s="844"/>
    </row>
    <row r="90" ht="12.75">
      <c r="E90" s="844"/>
    </row>
    <row r="91" ht="12.75">
      <c r="E91" s="844"/>
    </row>
    <row r="92" ht="12.75">
      <c r="E92" s="844"/>
    </row>
    <row r="93" ht="12.75">
      <c r="E93" s="844"/>
    </row>
    <row r="94" ht="12.75">
      <c r="E94" s="844"/>
    </row>
    <row r="95" ht="12.75">
      <c r="E95" s="844"/>
    </row>
    <row r="96" ht="12.75">
      <c r="E96" s="844"/>
    </row>
    <row r="97" ht="12.75">
      <c r="E97" s="844"/>
    </row>
    <row r="98" ht="12.75">
      <c r="E98" s="844"/>
    </row>
    <row r="99" ht="12.75">
      <c r="E99" s="844"/>
    </row>
    <row r="100" ht="12.75">
      <c r="E100" s="844"/>
    </row>
    <row r="101" ht="12.75">
      <c r="E101" s="844"/>
    </row>
    <row r="102" ht="12.75">
      <c r="E102" s="844"/>
    </row>
    <row r="103" ht="12.75">
      <c r="E103" s="844"/>
    </row>
    <row r="104" ht="12.75">
      <c r="E104" s="844"/>
    </row>
    <row r="105" ht="12.75">
      <c r="E105" s="844"/>
    </row>
    <row r="106" ht="12.75">
      <c r="E106" s="844"/>
    </row>
    <row r="107" ht="12.75">
      <c r="E107" s="844"/>
    </row>
    <row r="108" ht="12.75">
      <c r="E108" s="844"/>
    </row>
    <row r="109" ht="12.75">
      <c r="E109" s="844"/>
    </row>
    <row r="110" ht="12.75">
      <c r="E110" s="844"/>
    </row>
    <row r="111" ht="12.75">
      <c r="E111" s="844"/>
    </row>
    <row r="112" ht="12.75">
      <c r="E112" s="844"/>
    </row>
    <row r="113" ht="12.75">
      <c r="E113" s="844"/>
    </row>
    <row r="114" ht="12.75">
      <c r="E114" s="844"/>
    </row>
    <row r="115" ht="12.75">
      <c r="E115" s="844"/>
    </row>
    <row r="116" ht="12.75">
      <c r="E116" s="844"/>
    </row>
    <row r="117" ht="12.75">
      <c r="E117" s="844"/>
    </row>
    <row r="118" ht="12.75">
      <c r="E118" s="844"/>
    </row>
    <row r="119" ht="12.75">
      <c r="E119" s="844"/>
    </row>
    <row r="120" ht="12.75">
      <c r="E120" s="844"/>
    </row>
    <row r="121" ht="12.75">
      <c r="E121" s="844"/>
    </row>
    <row r="122" ht="12.75">
      <c r="E122" s="844"/>
    </row>
    <row r="123" ht="12.75">
      <c r="E123" s="844"/>
    </row>
    <row r="124" ht="12.75">
      <c r="E124" s="844"/>
    </row>
    <row r="125" ht="12.75">
      <c r="E125" s="844"/>
    </row>
    <row r="126" ht="12.75">
      <c r="E126" s="844"/>
    </row>
    <row r="127" ht="12.75">
      <c r="E127" s="844"/>
    </row>
    <row r="128" ht="12.75">
      <c r="E128" s="844"/>
    </row>
    <row r="129" ht="12.75">
      <c r="E129" s="844"/>
    </row>
    <row r="130" ht="12.75">
      <c r="E130" s="844"/>
    </row>
    <row r="131" ht="12.75">
      <c r="E131" s="844"/>
    </row>
    <row r="132" ht="12.75">
      <c r="E132" s="844"/>
    </row>
    <row r="133" ht="12.75">
      <c r="E133" s="844"/>
    </row>
    <row r="134" ht="12.75">
      <c r="E134" s="844"/>
    </row>
    <row r="135" ht="12.75">
      <c r="E135" s="844"/>
    </row>
    <row r="136" ht="12.75">
      <c r="E136" s="844"/>
    </row>
    <row r="137" ht="12.75">
      <c r="E137" s="844"/>
    </row>
    <row r="138" ht="12.75">
      <c r="E138" s="844"/>
    </row>
    <row r="139" ht="12.75">
      <c r="E139" s="844"/>
    </row>
    <row r="140" ht="12.75">
      <c r="E140" s="844"/>
    </row>
    <row r="141" ht="12.75">
      <c r="E141" s="844"/>
    </row>
    <row r="142" ht="12.75">
      <c r="E142" s="844"/>
    </row>
    <row r="143" ht="12.75">
      <c r="E143" s="844"/>
    </row>
    <row r="144" ht="12.75">
      <c r="E144" s="844"/>
    </row>
    <row r="145" ht="12.75">
      <c r="E145" s="844"/>
    </row>
    <row r="146" ht="12.75">
      <c r="E146" s="844"/>
    </row>
    <row r="147" ht="12.75">
      <c r="E147" s="844"/>
    </row>
    <row r="148" ht="12.75">
      <c r="E148" s="844"/>
    </row>
    <row r="149" ht="12.75">
      <c r="E149" s="844"/>
    </row>
    <row r="150" ht="12.75">
      <c r="E150" s="844"/>
    </row>
    <row r="151" ht="12.75">
      <c r="E151" s="844"/>
    </row>
    <row r="152" ht="12.75">
      <c r="E152" s="844"/>
    </row>
    <row r="153" ht="12.75">
      <c r="E153" s="844"/>
    </row>
    <row r="154" ht="12.75">
      <c r="E154" s="844"/>
    </row>
    <row r="155" ht="12.75">
      <c r="E155" s="844"/>
    </row>
    <row r="156" ht="12.75">
      <c r="E156" s="844"/>
    </row>
    <row r="157" ht="12.75">
      <c r="E157" s="844"/>
    </row>
    <row r="158" ht="12.75">
      <c r="E158" s="844"/>
    </row>
    <row r="159" ht="12.75">
      <c r="E159" s="844"/>
    </row>
    <row r="160" ht="12.75">
      <c r="E160" s="844"/>
    </row>
    <row r="161" ht="12.75">
      <c r="E161" s="844"/>
    </row>
    <row r="162" ht="12.75">
      <c r="E162" s="844"/>
    </row>
    <row r="163" ht="12.75">
      <c r="E163" s="844"/>
    </row>
    <row r="164" ht="12.75">
      <c r="E164" s="844"/>
    </row>
    <row r="165" ht="12.75">
      <c r="E165" s="844"/>
    </row>
    <row r="166" ht="12.75">
      <c r="E166" s="844"/>
    </row>
    <row r="167" ht="12.75">
      <c r="E167" s="844"/>
    </row>
    <row r="168" ht="12.75">
      <c r="E168" s="844"/>
    </row>
    <row r="169" ht="12.75">
      <c r="E169" s="844"/>
    </row>
    <row r="170" ht="12.75">
      <c r="E170" s="844"/>
    </row>
    <row r="171" ht="12.75">
      <c r="E171" s="844"/>
    </row>
    <row r="172" ht="12.75">
      <c r="E172" s="844"/>
    </row>
    <row r="173" ht="12.75">
      <c r="E173" s="844"/>
    </row>
    <row r="174" ht="12.75">
      <c r="E174" s="844"/>
    </row>
    <row r="175" ht="12.75">
      <c r="E175" s="844"/>
    </row>
    <row r="176" ht="12.75">
      <c r="E176" s="844"/>
    </row>
    <row r="177" ht="12.75">
      <c r="E177" s="844"/>
    </row>
    <row r="178" ht="12.75">
      <c r="E178" s="844"/>
    </row>
    <row r="179" ht="12.75">
      <c r="E179" s="844"/>
    </row>
    <row r="180" ht="12.75">
      <c r="E180" s="844"/>
    </row>
    <row r="181" ht="12.75">
      <c r="E181" s="844"/>
    </row>
    <row r="182" ht="12.75">
      <c r="E182" s="844"/>
    </row>
    <row r="183" ht="12.75">
      <c r="E183" s="844"/>
    </row>
    <row r="184" ht="12.75">
      <c r="E184" s="844"/>
    </row>
    <row r="185" ht="12.75">
      <c r="E185" s="844"/>
    </row>
    <row r="186" ht="12.75">
      <c r="E186" s="844"/>
    </row>
    <row r="187" ht="12.75">
      <c r="E187" s="844"/>
    </row>
    <row r="188" ht="12.75">
      <c r="E188" s="844"/>
    </row>
    <row r="189" ht="12.75">
      <c r="E189" s="844"/>
    </row>
    <row r="190" ht="12.75">
      <c r="E190" s="844"/>
    </row>
    <row r="191" ht="12.75">
      <c r="E191" s="844"/>
    </row>
    <row r="192" ht="12.75">
      <c r="E192" s="844"/>
    </row>
    <row r="193" ht="12.75">
      <c r="E193" s="844"/>
    </row>
    <row r="194" ht="12.75">
      <c r="E194" s="844"/>
    </row>
    <row r="195" ht="12.75">
      <c r="E195" s="844"/>
    </row>
    <row r="196" ht="12.75">
      <c r="E196" s="844"/>
    </row>
    <row r="197" ht="12.75">
      <c r="E197" s="844"/>
    </row>
    <row r="198" ht="12.75">
      <c r="E198" s="844"/>
    </row>
    <row r="199" ht="12.75">
      <c r="E199" s="844"/>
    </row>
    <row r="200" ht="12.75">
      <c r="E200" s="844"/>
    </row>
    <row r="201" ht="12.75">
      <c r="E201" s="844"/>
    </row>
    <row r="202" ht="12.75">
      <c r="E202" s="844"/>
    </row>
    <row r="203" ht="12.75">
      <c r="E203" s="844"/>
    </row>
    <row r="204" ht="12.75">
      <c r="E204" s="844"/>
    </row>
    <row r="205" ht="12.75">
      <c r="E205" s="844"/>
    </row>
    <row r="206" ht="12.75">
      <c r="E206" s="844"/>
    </row>
    <row r="207" ht="12.75">
      <c r="E207" s="844"/>
    </row>
    <row r="208" ht="12.75">
      <c r="E208" s="844"/>
    </row>
    <row r="209" ht="12.75">
      <c r="E209" s="844"/>
    </row>
    <row r="210" ht="12.75">
      <c r="E210" s="844"/>
    </row>
    <row r="211" ht="12.75">
      <c r="E211" s="844"/>
    </row>
    <row r="212" ht="12.75">
      <c r="E212" s="844"/>
    </row>
    <row r="213" ht="12.75">
      <c r="E213" s="844"/>
    </row>
    <row r="214" ht="12.75">
      <c r="E214" s="844"/>
    </row>
    <row r="215" ht="12.75">
      <c r="E215" s="844"/>
    </row>
    <row r="216" ht="12.75">
      <c r="E216" s="844"/>
    </row>
    <row r="217" ht="12.75">
      <c r="E217" s="844"/>
    </row>
    <row r="218" ht="12.75">
      <c r="E218" s="844"/>
    </row>
    <row r="219" ht="12.75">
      <c r="E219" s="844"/>
    </row>
    <row r="220" ht="12.75">
      <c r="E220" s="844"/>
    </row>
    <row r="221" ht="12.75">
      <c r="E221" s="844"/>
    </row>
    <row r="222" ht="12.75">
      <c r="E222" s="844"/>
    </row>
    <row r="223" ht="12.75">
      <c r="E223" s="844"/>
    </row>
    <row r="224" ht="12.75">
      <c r="E224" s="844"/>
    </row>
    <row r="225" ht="12.75">
      <c r="E225" s="844"/>
    </row>
    <row r="226" ht="12.75">
      <c r="E226" s="844"/>
    </row>
    <row r="227" ht="12.75">
      <c r="E227" s="844"/>
    </row>
    <row r="228" ht="12.75">
      <c r="E228" s="844"/>
    </row>
    <row r="229" ht="12.75">
      <c r="E229" s="844"/>
    </row>
    <row r="230" ht="12.75">
      <c r="E230" s="844"/>
    </row>
    <row r="231" ht="12.75">
      <c r="E231" s="844"/>
    </row>
    <row r="232" ht="12.75">
      <c r="E232" s="844"/>
    </row>
    <row r="233" ht="12.75">
      <c r="E233" s="844"/>
    </row>
    <row r="234" ht="12.75">
      <c r="E234" s="844"/>
    </row>
    <row r="235" ht="12.75">
      <c r="E235" s="844"/>
    </row>
    <row r="236" ht="12.75">
      <c r="E236" s="844"/>
    </row>
    <row r="237" ht="12.75">
      <c r="E237" s="844"/>
    </row>
    <row r="238" ht="12.75">
      <c r="E238" s="844"/>
    </row>
    <row r="239" ht="12.75">
      <c r="E239" s="844"/>
    </row>
    <row r="240" ht="12.75">
      <c r="E240" s="844"/>
    </row>
    <row r="241" ht="12.75">
      <c r="E241" s="844"/>
    </row>
    <row r="242" ht="12.75">
      <c r="E242" s="844"/>
    </row>
    <row r="243" ht="12.75">
      <c r="E243" s="844"/>
    </row>
    <row r="244" ht="12.75">
      <c r="E244" s="844"/>
    </row>
    <row r="245" ht="12.75">
      <c r="E245" s="844"/>
    </row>
    <row r="246" ht="12.75">
      <c r="E246" s="844"/>
    </row>
    <row r="247" ht="12.75">
      <c r="E247" s="844"/>
    </row>
    <row r="248" ht="12.75">
      <c r="E248" s="844"/>
    </row>
    <row r="249" ht="12.75">
      <c r="E249" s="844"/>
    </row>
    <row r="250" ht="12.75">
      <c r="E250" s="844"/>
    </row>
    <row r="251" ht="12.75">
      <c r="E251" s="844"/>
    </row>
    <row r="252" ht="12.75">
      <c r="E252" s="844"/>
    </row>
    <row r="253" ht="12.75">
      <c r="E253" s="844"/>
    </row>
    <row r="254" ht="12.75">
      <c r="E254" s="844"/>
    </row>
    <row r="255" ht="12.75">
      <c r="E255" s="844"/>
    </row>
    <row r="256" ht="12.75">
      <c r="E256" s="844"/>
    </row>
    <row r="257" ht="12.75">
      <c r="E257" s="844"/>
    </row>
    <row r="258" ht="12.75">
      <c r="E258" s="844"/>
    </row>
    <row r="259" ht="12.75">
      <c r="E259" s="844"/>
    </row>
  </sheetData>
  <sheetProtection/>
  <mergeCells count="2">
    <mergeCell ref="A2:E2"/>
    <mergeCell ref="D3:E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2.140625" style="0" customWidth="1"/>
    <col min="2" max="2" width="38.00390625" style="0" customWidth="1"/>
    <col min="3" max="3" width="11.57421875" style="0" customWidth="1"/>
    <col min="4" max="4" width="18.421875" style="0" customWidth="1"/>
    <col min="5" max="5" width="11.28125" style="0" customWidth="1"/>
  </cols>
  <sheetData>
    <row r="1" spans="4:5" ht="12.75">
      <c r="D1" s="1294" t="s">
        <v>728</v>
      </c>
      <c r="E1" s="1294"/>
    </row>
    <row r="2" spans="2:5" ht="13.5">
      <c r="B2" s="86"/>
      <c r="C2" s="86"/>
      <c r="D2" s="86"/>
      <c r="E2" s="86"/>
    </row>
    <row r="3" spans="2:5" ht="15">
      <c r="B3" s="1168" t="s">
        <v>685</v>
      </c>
      <c r="C3" s="1168"/>
      <c r="D3" s="1168"/>
      <c r="E3" s="1168"/>
    </row>
    <row r="5" ht="13.5" thickBot="1"/>
    <row r="6" spans="2:5" ht="22.5" customHeight="1" thickBot="1">
      <c r="B6" s="1291" t="s">
        <v>727</v>
      </c>
      <c r="C6" s="1292"/>
      <c r="D6" s="1292"/>
      <c r="E6" s="1293"/>
    </row>
    <row r="7" spans="2:5" ht="49.5" customHeight="1" thickBot="1">
      <c r="B7" s="146" t="s">
        <v>102</v>
      </c>
      <c r="C7" s="902" t="s">
        <v>47</v>
      </c>
      <c r="D7" s="902" t="s">
        <v>48</v>
      </c>
      <c r="E7" s="902" t="s">
        <v>49</v>
      </c>
    </row>
    <row r="8" spans="2:5" ht="20.25" customHeight="1" thickBot="1">
      <c r="B8" s="902"/>
      <c r="C8" s="902"/>
      <c r="D8" s="902"/>
      <c r="E8" s="902"/>
    </row>
    <row r="9" spans="2:5" ht="13.5" hidden="1">
      <c r="B9" s="96"/>
      <c r="C9" s="903"/>
      <c r="D9" s="903"/>
      <c r="E9" s="903"/>
    </row>
    <row r="10" spans="2:5" ht="13.5" hidden="1">
      <c r="B10" s="63"/>
      <c r="C10" s="904"/>
      <c r="D10" s="904"/>
      <c r="E10" s="904"/>
    </row>
    <row r="11" spans="2:5" ht="13.5" hidden="1">
      <c r="B11" s="63"/>
      <c r="C11" s="904"/>
      <c r="D11" s="904"/>
      <c r="E11" s="904"/>
    </row>
    <row r="12" spans="2:5" ht="13.5" hidden="1">
      <c r="B12" s="63"/>
      <c r="C12" s="904"/>
      <c r="D12" s="904"/>
      <c r="E12" s="904"/>
    </row>
    <row r="13" spans="2:5" ht="13.5" hidden="1">
      <c r="B13" s="63"/>
      <c r="C13" s="904"/>
      <c r="D13" s="904"/>
      <c r="E13" s="904"/>
    </row>
    <row r="14" spans="2:5" ht="13.5" hidden="1">
      <c r="B14" s="63"/>
      <c r="C14" s="904"/>
      <c r="D14" s="904"/>
      <c r="E14" s="904"/>
    </row>
    <row r="15" spans="2:5" ht="13.5" hidden="1">
      <c r="B15" s="63"/>
      <c r="C15" s="904"/>
      <c r="D15" s="904"/>
      <c r="E15" s="904"/>
    </row>
    <row r="16" spans="2:5" ht="13.5" hidden="1">
      <c r="B16" s="63"/>
      <c r="C16" s="904"/>
      <c r="D16" s="904"/>
      <c r="E16" s="904"/>
    </row>
    <row r="17" spans="2:5" ht="13.5" hidden="1">
      <c r="B17" s="63"/>
      <c r="C17" s="904"/>
      <c r="D17" s="904"/>
      <c r="E17" s="904"/>
    </row>
    <row r="18" spans="2:5" ht="13.5" hidden="1">
      <c r="B18" s="63"/>
      <c r="C18" s="904"/>
      <c r="D18" s="904"/>
      <c r="E18" s="904"/>
    </row>
    <row r="19" spans="2:5" ht="13.5">
      <c r="B19" s="63" t="s">
        <v>686</v>
      </c>
      <c r="C19" s="904">
        <v>1</v>
      </c>
      <c r="D19" s="904">
        <v>1</v>
      </c>
      <c r="E19" s="904">
        <v>0</v>
      </c>
    </row>
    <row r="20" spans="2:5" ht="13.5">
      <c r="B20" s="63"/>
      <c r="C20" s="904"/>
      <c r="D20" s="904"/>
      <c r="E20" s="904"/>
    </row>
    <row r="21" spans="2:5" ht="13.5">
      <c r="B21" s="63" t="s">
        <v>729</v>
      </c>
      <c r="C21" s="904">
        <v>2.95</v>
      </c>
      <c r="D21" s="904">
        <v>2.95</v>
      </c>
      <c r="E21" s="904">
        <v>0</v>
      </c>
    </row>
    <row r="22" spans="2:5" ht="13.5">
      <c r="B22" s="63"/>
      <c r="C22" s="904"/>
      <c r="D22" s="904"/>
      <c r="E22" s="904"/>
    </row>
    <row r="23" spans="2:5" ht="14.25" thickBot="1">
      <c r="B23" s="64"/>
      <c r="C23" s="905"/>
      <c r="D23" s="905"/>
      <c r="E23" s="905"/>
    </row>
    <row r="24" spans="2:5" ht="15.75" thickBot="1">
      <c r="B24" s="65" t="s">
        <v>431</v>
      </c>
      <c r="C24" s="1031">
        <f>SUM(C9:C23)</f>
        <v>3.95</v>
      </c>
      <c r="D24" s="1031">
        <f>SUM(D19:D23)</f>
        <v>3.95</v>
      </c>
      <c r="E24" s="84">
        <f>SUM(E9:E23)</f>
        <v>0</v>
      </c>
    </row>
  </sheetData>
  <sheetProtection/>
  <mergeCells count="3">
    <mergeCell ref="B6:E6"/>
    <mergeCell ref="B3:E3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28"/>
  <sheetViews>
    <sheetView zoomScalePageLayoutView="0" workbookViewId="0" topLeftCell="A222">
      <selection activeCell="F6" sqref="F6"/>
    </sheetView>
  </sheetViews>
  <sheetFormatPr defaultColWidth="9.140625" defaultRowHeight="12.75"/>
  <cols>
    <col min="1" max="1" width="3.28125" style="0" customWidth="1"/>
    <col min="2" max="2" width="28.140625" style="0" customWidth="1"/>
    <col min="3" max="3" width="7.7109375" style="2" customWidth="1"/>
    <col min="4" max="4" width="6.00390625" style="2" customWidth="1"/>
    <col min="5" max="5" width="7.28125" style="2" customWidth="1"/>
    <col min="6" max="6" width="7.140625" style="2" customWidth="1"/>
    <col min="7" max="7" width="6.8515625" style="0" customWidth="1"/>
    <col min="8" max="8" width="7.00390625" style="0" customWidth="1"/>
    <col min="9" max="11" width="0" style="0" hidden="1" customWidth="1"/>
    <col min="12" max="12" width="7.7109375" style="0" customWidth="1"/>
    <col min="13" max="13" width="8.8515625" style="0" customWidth="1"/>
  </cols>
  <sheetData>
    <row r="1" ht="12.75">
      <c r="M1" s="898" t="s">
        <v>734</v>
      </c>
    </row>
    <row r="2" ht="12.75" hidden="1">
      <c r="L2" s="261"/>
    </row>
    <row r="3" ht="12.75">
      <c r="L3" s="261"/>
    </row>
    <row r="4" ht="12.75">
      <c r="L4" s="261"/>
    </row>
    <row r="5" ht="12.75">
      <c r="L5" s="261"/>
    </row>
    <row r="6" ht="12.75">
      <c r="L6" s="261"/>
    </row>
    <row r="7" ht="12.75">
      <c r="L7" s="261"/>
    </row>
    <row r="8" ht="12.75">
      <c r="L8" s="261"/>
    </row>
    <row r="9" spans="2:12" ht="12.75">
      <c r="B9" s="1140" t="s">
        <v>695</v>
      </c>
      <c r="C9" s="1140"/>
      <c r="D9" s="1140"/>
      <c r="E9" s="1140"/>
      <c r="F9" s="1140"/>
      <c r="G9" s="1140"/>
      <c r="H9" s="1140"/>
      <c r="I9" s="1140"/>
      <c r="J9" s="1140"/>
      <c r="K9" s="1140"/>
      <c r="L9" s="1140"/>
    </row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3.5" thickBot="1">
      <c r="M17" s="603" t="s">
        <v>409</v>
      </c>
    </row>
    <row r="18" spans="1:13" ht="13.5" thickBot="1">
      <c r="A18" s="604"/>
      <c r="B18" s="1072" t="s">
        <v>102</v>
      </c>
      <c r="C18" s="271" t="s">
        <v>141</v>
      </c>
      <c r="D18" s="1081" t="s">
        <v>581</v>
      </c>
      <c r="E18" s="1070" t="s">
        <v>143</v>
      </c>
      <c r="F18" s="1092"/>
      <c r="G18" s="1092"/>
      <c r="H18" s="1092"/>
      <c r="I18" s="1092"/>
      <c r="J18" s="1092"/>
      <c r="K18" s="1071"/>
      <c r="L18" s="268" t="s">
        <v>487</v>
      </c>
      <c r="M18" s="268" t="s">
        <v>488</v>
      </c>
    </row>
    <row r="19" spans="1:13" ht="13.5" thickBot="1">
      <c r="A19" s="607"/>
      <c r="B19" s="1073"/>
      <c r="C19" s="267"/>
      <c r="D19" s="1082"/>
      <c r="E19" s="608"/>
      <c r="F19" s="254" t="s">
        <v>335</v>
      </c>
      <c r="G19" s="605"/>
      <c r="H19" s="605"/>
      <c r="I19" s="605"/>
      <c r="J19" s="605"/>
      <c r="K19" s="606"/>
      <c r="L19" s="1070" t="s">
        <v>489</v>
      </c>
      <c r="M19" s="1076"/>
    </row>
    <row r="20" spans="1:13" ht="13.5" customHeight="1" thickBot="1">
      <c r="A20" s="1074" t="s">
        <v>116</v>
      </c>
      <c r="B20" s="1075"/>
      <c r="C20" s="272"/>
      <c r="D20" s="1083"/>
      <c r="E20" s="609"/>
      <c r="F20" s="609"/>
      <c r="G20" s="609"/>
      <c r="H20" s="609"/>
      <c r="I20" s="609"/>
      <c r="J20" s="610"/>
      <c r="K20" s="611"/>
      <c r="L20" s="610"/>
      <c r="M20" s="411"/>
    </row>
    <row r="21" spans="1:15" ht="12.75" hidden="1">
      <c r="A21" s="1077" t="s">
        <v>116</v>
      </c>
      <c r="B21" s="1078"/>
      <c r="C21" s="612"/>
      <c r="D21" s="612"/>
      <c r="E21" s="613"/>
      <c r="F21" s="428"/>
      <c r="G21" s="614"/>
      <c r="H21" s="370"/>
      <c r="I21" s="615"/>
      <c r="J21" s="429"/>
      <c r="K21" s="430"/>
      <c r="L21" s="393"/>
      <c r="M21" s="370"/>
      <c r="N21" s="404"/>
      <c r="O21" s="404"/>
    </row>
    <row r="22" spans="1:15" ht="12.75" hidden="1">
      <c r="A22" s="1079" t="s">
        <v>587</v>
      </c>
      <c r="B22" s="1080"/>
      <c r="C22" s="616"/>
      <c r="D22" s="616"/>
      <c r="E22" s="617"/>
      <c r="F22" s="434"/>
      <c r="G22" s="618"/>
      <c r="H22" s="25"/>
      <c r="I22" s="619"/>
      <c r="J22" s="435"/>
      <c r="K22" s="436"/>
      <c r="L22" s="620"/>
      <c r="M22" s="25"/>
      <c r="N22" s="404"/>
      <c r="O22" s="404"/>
    </row>
    <row r="23" spans="1:15" ht="12.75" hidden="1">
      <c r="A23" s="1079" t="s">
        <v>588</v>
      </c>
      <c r="B23" s="1080"/>
      <c r="C23" s="616"/>
      <c r="D23" s="616"/>
      <c r="E23" s="617"/>
      <c r="F23" s="434"/>
      <c r="G23" s="618"/>
      <c r="H23" s="25"/>
      <c r="I23" s="619"/>
      <c r="J23" s="435"/>
      <c r="K23" s="436"/>
      <c r="L23" s="620"/>
      <c r="M23" s="25"/>
      <c r="N23" s="404"/>
      <c r="O23" s="404"/>
    </row>
    <row r="24" spans="1:15" ht="12.75" hidden="1">
      <c r="A24" s="1084" t="s">
        <v>589</v>
      </c>
      <c r="B24" s="1080"/>
      <c r="C24" s="616"/>
      <c r="D24" s="616"/>
      <c r="E24" s="617"/>
      <c r="F24" s="434"/>
      <c r="G24" s="618"/>
      <c r="H24" s="25"/>
      <c r="I24" s="619"/>
      <c r="J24" s="435"/>
      <c r="K24" s="436"/>
      <c r="L24" s="620"/>
      <c r="M24" s="25"/>
      <c r="N24" s="404"/>
      <c r="O24" s="404"/>
    </row>
    <row r="25" spans="1:15" ht="12.75" hidden="1">
      <c r="A25" s="1084" t="s">
        <v>590</v>
      </c>
      <c r="B25" s="1080"/>
      <c r="C25" s="616"/>
      <c r="D25" s="616"/>
      <c r="E25" s="617"/>
      <c r="F25" s="434"/>
      <c r="G25" s="618"/>
      <c r="H25" s="25"/>
      <c r="I25" s="619"/>
      <c r="J25" s="435"/>
      <c r="K25" s="436"/>
      <c r="L25" s="620"/>
      <c r="M25" s="25"/>
      <c r="N25" s="404"/>
      <c r="O25" s="404"/>
    </row>
    <row r="26" spans="1:15" ht="12.75" hidden="1">
      <c r="A26" s="1084" t="s">
        <v>591</v>
      </c>
      <c r="B26" s="1080"/>
      <c r="C26" s="616"/>
      <c r="D26" s="616"/>
      <c r="E26" s="617"/>
      <c r="F26" s="434"/>
      <c r="G26" s="618"/>
      <c r="H26" s="25"/>
      <c r="I26" s="619"/>
      <c r="J26" s="435"/>
      <c r="K26" s="436"/>
      <c r="L26" s="620"/>
      <c r="M26" s="25"/>
      <c r="N26" s="404"/>
      <c r="O26" s="404"/>
    </row>
    <row r="27" spans="1:15" ht="13.5" hidden="1" thickBot="1">
      <c r="A27" s="1084" t="s">
        <v>592</v>
      </c>
      <c r="B27" s="1080"/>
      <c r="C27" s="621"/>
      <c r="D27" s="621"/>
      <c r="E27" s="622"/>
      <c r="F27" s="623"/>
      <c r="G27" s="624"/>
      <c r="H27" s="625"/>
      <c r="I27" s="626"/>
      <c r="J27" s="627"/>
      <c r="K27" s="628"/>
      <c r="L27" s="358"/>
      <c r="M27" s="625"/>
      <c r="N27" s="404"/>
      <c r="O27" s="404"/>
    </row>
    <row r="28" spans="1:13" ht="12.75" hidden="1">
      <c r="A28" s="296"/>
      <c r="B28" s="341"/>
      <c r="C28" s="629"/>
      <c r="D28" s="630"/>
      <c r="E28" s="631"/>
      <c r="F28" s="632"/>
      <c r="G28" s="633"/>
      <c r="H28" s="633"/>
      <c r="I28" s="431"/>
      <c r="J28" s="431"/>
      <c r="K28" s="431"/>
      <c r="L28" s="634"/>
      <c r="M28" s="635"/>
    </row>
    <row r="29" spans="1:13" ht="12.75" hidden="1">
      <c r="A29" s="296"/>
      <c r="B29" s="341"/>
      <c r="C29" s="636"/>
      <c r="D29" s="434"/>
      <c r="E29" s="637"/>
      <c r="F29" s="638"/>
      <c r="G29" s="435"/>
      <c r="H29" s="435"/>
      <c r="I29" s="436"/>
      <c r="J29" s="436"/>
      <c r="K29" s="436"/>
      <c r="L29" s="437"/>
      <c r="M29" s="438"/>
    </row>
    <row r="30" spans="1:13" ht="12.75" hidden="1">
      <c r="A30" s="296"/>
      <c r="B30" s="341"/>
      <c r="C30" s="636"/>
      <c r="D30" s="434"/>
      <c r="E30" s="637"/>
      <c r="F30" s="638"/>
      <c r="G30" s="435"/>
      <c r="H30" s="435"/>
      <c r="I30" s="436"/>
      <c r="J30" s="436"/>
      <c r="K30" s="436"/>
      <c r="L30" s="437"/>
      <c r="M30" s="438"/>
    </row>
    <row r="31" spans="1:13" ht="12.75" hidden="1">
      <c r="A31" s="296"/>
      <c r="B31" s="341"/>
      <c r="C31" s="636"/>
      <c r="D31" s="434"/>
      <c r="E31" s="637"/>
      <c r="F31" s="638"/>
      <c r="G31" s="435"/>
      <c r="H31" s="435"/>
      <c r="I31" s="436"/>
      <c r="J31" s="436"/>
      <c r="K31" s="436"/>
      <c r="L31" s="437"/>
      <c r="M31" s="438"/>
    </row>
    <row r="32" spans="1:13" ht="12.75" hidden="1">
      <c r="A32" s="296"/>
      <c r="B32" s="341"/>
      <c r="C32" s="636"/>
      <c r="D32" s="434"/>
      <c r="E32" s="637"/>
      <c r="F32" s="638"/>
      <c r="G32" s="435"/>
      <c r="H32" s="435"/>
      <c r="I32" s="436"/>
      <c r="J32" s="436"/>
      <c r="K32" s="436"/>
      <c r="L32" s="437"/>
      <c r="M32" s="438"/>
    </row>
    <row r="33" spans="1:13" ht="12.75" hidden="1">
      <c r="A33" s="296"/>
      <c r="B33" s="341"/>
      <c r="C33" s="636"/>
      <c r="D33" s="434"/>
      <c r="E33" s="637"/>
      <c r="F33" s="638"/>
      <c r="G33" s="435"/>
      <c r="H33" s="435"/>
      <c r="I33" s="436"/>
      <c r="J33" s="436"/>
      <c r="K33" s="436"/>
      <c r="L33" s="437"/>
      <c r="M33" s="438"/>
    </row>
    <row r="34" spans="1:13" ht="12.75" hidden="1">
      <c r="A34" s="296"/>
      <c r="B34" s="341"/>
      <c r="C34" s="636"/>
      <c r="D34" s="434"/>
      <c r="E34" s="637"/>
      <c r="F34" s="638"/>
      <c r="G34" s="435"/>
      <c r="H34" s="435"/>
      <c r="I34" s="436"/>
      <c r="J34" s="436"/>
      <c r="K34" s="436"/>
      <c r="L34" s="437"/>
      <c r="M34" s="438"/>
    </row>
    <row r="35" spans="1:13" ht="12.75" hidden="1">
      <c r="A35" s="296"/>
      <c r="B35" s="341"/>
      <c r="C35" s="636"/>
      <c r="D35" s="434"/>
      <c r="E35" s="637"/>
      <c r="F35" s="638"/>
      <c r="G35" s="435"/>
      <c r="H35" s="435"/>
      <c r="I35" s="436"/>
      <c r="J35" s="436"/>
      <c r="K35" s="436"/>
      <c r="L35" s="437"/>
      <c r="M35" s="438"/>
    </row>
    <row r="36" spans="1:13" ht="12.75" hidden="1">
      <c r="A36" s="296"/>
      <c r="B36" s="341"/>
      <c r="C36" s="636"/>
      <c r="D36" s="434"/>
      <c r="E36" s="637"/>
      <c r="F36" s="638"/>
      <c r="G36" s="435"/>
      <c r="H36" s="435"/>
      <c r="I36" s="436"/>
      <c r="J36" s="436"/>
      <c r="K36" s="436"/>
      <c r="L36" s="437"/>
      <c r="M36" s="438"/>
    </row>
    <row r="37" spans="1:13" ht="12.75" hidden="1">
      <c r="A37" s="296"/>
      <c r="B37" s="341"/>
      <c r="C37" s="636"/>
      <c r="D37" s="434"/>
      <c r="E37" s="637"/>
      <c r="F37" s="638"/>
      <c r="G37" s="435"/>
      <c r="H37" s="435"/>
      <c r="I37" s="436"/>
      <c r="J37" s="436"/>
      <c r="K37" s="436"/>
      <c r="L37" s="437"/>
      <c r="M37" s="438"/>
    </row>
    <row r="38" spans="1:13" ht="12.75" hidden="1">
      <c r="A38" s="296"/>
      <c r="B38" s="341"/>
      <c r="C38" s="636"/>
      <c r="D38" s="434"/>
      <c r="E38" s="637"/>
      <c r="F38" s="638"/>
      <c r="G38" s="435"/>
      <c r="H38" s="435"/>
      <c r="I38" s="436"/>
      <c r="J38" s="436"/>
      <c r="K38" s="436"/>
      <c r="L38" s="437"/>
      <c r="M38" s="438"/>
    </row>
    <row r="39" spans="1:13" ht="12.75" hidden="1">
      <c r="A39" s="296"/>
      <c r="B39" s="341"/>
      <c r="C39" s="636"/>
      <c r="D39" s="434"/>
      <c r="E39" s="637"/>
      <c r="F39" s="638"/>
      <c r="G39" s="435"/>
      <c r="H39" s="435"/>
      <c r="I39" s="436"/>
      <c r="J39" s="436"/>
      <c r="K39" s="436"/>
      <c r="L39" s="437"/>
      <c r="M39" s="438"/>
    </row>
    <row r="40" spans="1:13" ht="13.5" hidden="1" thickBot="1">
      <c r="A40" s="275"/>
      <c r="B40" s="343"/>
      <c r="C40" s="639"/>
      <c r="D40" s="439"/>
      <c r="E40" s="640"/>
      <c r="F40" s="641"/>
      <c r="G40" s="440"/>
      <c r="H40" s="440"/>
      <c r="I40" s="441"/>
      <c r="J40" s="441"/>
      <c r="K40" s="441"/>
      <c r="L40" s="442"/>
      <c r="M40" s="443"/>
    </row>
    <row r="41" spans="1:13" ht="14.25" hidden="1" thickBot="1" thickTop="1">
      <c r="A41" s="323"/>
      <c r="B41" s="444"/>
      <c r="C41" s="642"/>
      <c r="D41" s="643"/>
      <c r="E41" s="644"/>
      <c r="F41" s="645"/>
      <c r="G41" s="446"/>
      <c r="H41" s="446"/>
      <c r="I41" s="447"/>
      <c r="J41" s="447"/>
      <c r="K41" s="447"/>
      <c r="L41" s="448"/>
      <c r="M41" s="449"/>
    </row>
    <row r="42" spans="1:13" ht="25.5" customHeight="1" thickBot="1">
      <c r="A42" s="1074" t="s">
        <v>593</v>
      </c>
      <c r="B42" s="1075"/>
      <c r="C42" s="646">
        <v>3173</v>
      </c>
      <c r="D42" s="336">
        <f>SUM(D21:D27)</f>
        <v>0</v>
      </c>
      <c r="E42" s="271">
        <f aca="true" t="shared" si="0" ref="E42:M42">SUM(E21:E40)</f>
        <v>0</v>
      </c>
      <c r="F42" s="336">
        <f t="shared" si="0"/>
        <v>0</v>
      </c>
      <c r="G42" s="336">
        <f t="shared" si="0"/>
        <v>0</v>
      </c>
      <c r="H42" s="336">
        <f t="shared" si="0"/>
        <v>0</v>
      </c>
      <c r="I42" s="336">
        <f t="shared" si="0"/>
        <v>0</v>
      </c>
      <c r="J42" s="336">
        <f t="shared" si="0"/>
        <v>0</v>
      </c>
      <c r="K42" s="267">
        <f t="shared" si="0"/>
        <v>0</v>
      </c>
      <c r="L42" s="267">
        <f t="shared" si="0"/>
        <v>0</v>
      </c>
      <c r="M42" s="336">
        <f t="shared" si="0"/>
        <v>0</v>
      </c>
    </row>
    <row r="43" spans="1:13" ht="11.25" customHeight="1" thickBot="1">
      <c r="A43" s="647"/>
      <c r="B43" s="648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</row>
    <row r="44" spans="1:13" ht="25.5" customHeight="1" hidden="1" thickBot="1">
      <c r="A44" s="647"/>
      <c r="B44" s="648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</row>
    <row r="45" spans="1:13" ht="13.5" thickBot="1">
      <c r="A45" s="1088"/>
      <c r="B45" s="1072" t="s">
        <v>102</v>
      </c>
      <c r="C45" s="271" t="s">
        <v>141</v>
      </c>
      <c r="D45" s="1081" t="s">
        <v>581</v>
      </c>
      <c r="E45" s="1070" t="s">
        <v>143</v>
      </c>
      <c r="F45" s="1090"/>
      <c r="G45" s="1090"/>
      <c r="H45" s="1090"/>
      <c r="I45" s="1090"/>
      <c r="J45" s="1090"/>
      <c r="K45" s="1091"/>
      <c r="L45" s="268" t="s">
        <v>487</v>
      </c>
      <c r="M45" s="268" t="s">
        <v>488</v>
      </c>
    </row>
    <row r="46" spans="1:13" ht="9.75" customHeight="1" thickBot="1">
      <c r="A46" s="1089"/>
      <c r="B46" s="1085"/>
      <c r="C46" s="254"/>
      <c r="D46" s="1082"/>
      <c r="E46" s="255"/>
      <c r="F46" s="254" t="s">
        <v>335</v>
      </c>
      <c r="G46" s="255"/>
      <c r="H46" s="255"/>
      <c r="I46" s="255"/>
      <c r="J46" s="255"/>
      <c r="K46" s="253"/>
      <c r="L46" s="1070" t="s">
        <v>489</v>
      </c>
      <c r="M46" s="1076"/>
    </row>
    <row r="47" spans="1:13" ht="24" customHeight="1" thickBot="1">
      <c r="A47" s="1095" t="s">
        <v>594</v>
      </c>
      <c r="B47" s="1096"/>
      <c r="C47" s="272"/>
      <c r="D47" s="1083"/>
      <c r="E47" s="609"/>
      <c r="F47" s="609"/>
      <c r="G47" s="273"/>
      <c r="H47" s="273"/>
      <c r="I47" s="273"/>
      <c r="J47" s="336"/>
      <c r="K47" s="427"/>
      <c r="L47" s="336"/>
      <c r="M47" s="411"/>
    </row>
    <row r="48" spans="1:13" ht="12.75">
      <c r="A48" s="649"/>
      <c r="B48" s="650" t="s">
        <v>595</v>
      </c>
      <c r="C48" s="651">
        <v>120</v>
      </c>
      <c r="D48" s="613"/>
      <c r="E48" s="613"/>
      <c r="F48" s="428"/>
      <c r="G48" s="614"/>
      <c r="H48" s="370"/>
      <c r="I48" s="614"/>
      <c r="J48" s="430"/>
      <c r="K48" s="431"/>
      <c r="L48" s="393"/>
      <c r="M48" s="370"/>
    </row>
    <row r="49" spans="1:13" ht="12.75">
      <c r="A49" s="296"/>
      <c r="B49" s="341" t="s">
        <v>596</v>
      </c>
      <c r="C49" s="636"/>
      <c r="D49" s="617"/>
      <c r="E49" s="617"/>
      <c r="F49" s="434"/>
      <c r="G49" s="618"/>
      <c r="H49" s="25"/>
      <c r="I49" s="618"/>
      <c r="J49" s="436"/>
      <c r="K49" s="436"/>
      <c r="L49" s="620"/>
      <c r="M49" s="25"/>
    </row>
    <row r="50" spans="1:13" ht="12.75">
      <c r="A50" s="296"/>
      <c r="B50" s="341" t="s">
        <v>597</v>
      </c>
      <c r="C50" s="636">
        <v>350</v>
      </c>
      <c r="D50" s="617"/>
      <c r="E50" s="617"/>
      <c r="F50" s="434"/>
      <c r="G50" s="618"/>
      <c r="H50" s="25"/>
      <c r="I50" s="618"/>
      <c r="J50" s="436"/>
      <c r="K50" s="436"/>
      <c r="L50" s="620"/>
      <c r="M50" s="25"/>
    </row>
    <row r="51" spans="1:13" ht="12.75">
      <c r="A51" s="296"/>
      <c r="B51" s="341" t="s">
        <v>598</v>
      </c>
      <c r="C51" s="636"/>
      <c r="D51" s="617"/>
      <c r="E51" s="617"/>
      <c r="F51" s="434"/>
      <c r="G51" s="618"/>
      <c r="H51" s="25"/>
      <c r="I51" s="618"/>
      <c r="J51" s="436"/>
      <c r="K51" s="436"/>
      <c r="L51" s="620"/>
      <c r="M51" s="25"/>
    </row>
    <row r="52" spans="1:13" ht="12.75">
      <c r="A52" s="296"/>
      <c r="B52" s="341" t="s">
        <v>599</v>
      </c>
      <c r="C52" s="636">
        <v>453</v>
      </c>
      <c r="D52" s="617"/>
      <c r="E52" s="617"/>
      <c r="F52" s="434"/>
      <c r="G52" s="618"/>
      <c r="H52" s="25"/>
      <c r="I52" s="618"/>
      <c r="J52" s="436"/>
      <c r="K52" s="436"/>
      <c r="L52" s="620"/>
      <c r="M52" s="25"/>
    </row>
    <row r="53" spans="1:13" ht="12.75">
      <c r="A53" s="296"/>
      <c r="B53" s="341" t="s">
        <v>600</v>
      </c>
      <c r="C53" s="636">
        <v>5681</v>
      </c>
      <c r="D53" s="617"/>
      <c r="E53" s="617"/>
      <c r="F53" s="434"/>
      <c r="G53" s="618"/>
      <c r="H53" s="25"/>
      <c r="I53" s="618"/>
      <c r="J53" s="436"/>
      <c r="K53" s="436"/>
      <c r="L53" s="620"/>
      <c r="M53" s="25"/>
    </row>
    <row r="54" spans="1:13" ht="12.75">
      <c r="A54" s="296"/>
      <c r="B54" s="341" t="s">
        <v>281</v>
      </c>
      <c r="C54" s="636">
        <v>800</v>
      </c>
      <c r="D54" s="617"/>
      <c r="E54" s="617"/>
      <c r="F54" s="434"/>
      <c r="G54" s="618"/>
      <c r="H54" s="25"/>
      <c r="I54" s="618"/>
      <c r="J54" s="436"/>
      <c r="K54" s="436"/>
      <c r="L54" s="620"/>
      <c r="M54" s="25"/>
    </row>
    <row r="55" spans="1:13" ht="12.75">
      <c r="A55" s="296"/>
      <c r="B55" s="341" t="s">
        <v>284</v>
      </c>
      <c r="C55" s="636"/>
      <c r="D55" s="617"/>
      <c r="E55" s="617"/>
      <c r="F55" s="434"/>
      <c r="G55" s="618"/>
      <c r="H55" s="25"/>
      <c r="I55" s="618"/>
      <c r="J55" s="436"/>
      <c r="K55" s="436"/>
      <c r="L55" s="620"/>
      <c r="M55" s="25"/>
    </row>
    <row r="56" spans="1:13" ht="12.75">
      <c r="A56" s="296"/>
      <c r="B56" s="341" t="s">
        <v>287</v>
      </c>
      <c r="C56" s="636"/>
      <c r="D56" s="617"/>
      <c r="E56" s="617"/>
      <c r="F56" s="434"/>
      <c r="G56" s="618"/>
      <c r="H56" s="25"/>
      <c r="I56" s="618"/>
      <c r="J56" s="436"/>
      <c r="K56" s="436"/>
      <c r="L56" s="620"/>
      <c r="M56" s="25"/>
    </row>
    <row r="57" spans="1:13" ht="12.75">
      <c r="A57" s="296"/>
      <c r="B57" s="341" t="s">
        <v>288</v>
      </c>
      <c r="C57" s="636"/>
      <c r="D57" s="617"/>
      <c r="E57" s="617"/>
      <c r="F57" s="434"/>
      <c r="G57" s="618"/>
      <c r="H57" s="25"/>
      <c r="I57" s="618"/>
      <c r="J57" s="436"/>
      <c r="K57" s="436"/>
      <c r="L57" s="620"/>
      <c r="M57" s="25"/>
    </row>
    <row r="58" spans="1:13" ht="12.75">
      <c r="A58" s="296"/>
      <c r="B58" s="341" t="s">
        <v>601</v>
      </c>
      <c r="C58" s="636"/>
      <c r="D58" s="617"/>
      <c r="E58" s="617"/>
      <c r="F58" s="434"/>
      <c r="G58" s="618"/>
      <c r="H58" s="25"/>
      <c r="I58" s="618"/>
      <c r="J58" s="436"/>
      <c r="K58" s="436"/>
      <c r="L58" s="620"/>
      <c r="M58" s="25"/>
    </row>
    <row r="59" spans="1:13" ht="12.75">
      <c r="A59" s="296"/>
      <c r="B59" s="341" t="s">
        <v>602</v>
      </c>
      <c r="C59" s="636"/>
      <c r="D59" s="617"/>
      <c r="E59" s="617"/>
      <c r="F59" s="434"/>
      <c r="G59" s="618"/>
      <c r="H59" s="25"/>
      <c r="I59" s="618"/>
      <c r="J59" s="436"/>
      <c r="K59" s="436"/>
      <c r="L59" s="620"/>
      <c r="M59" s="25"/>
    </row>
    <row r="60" spans="1:13" ht="13.5" thickBot="1">
      <c r="A60" s="275"/>
      <c r="B60" s="343" t="s">
        <v>603</v>
      </c>
      <c r="C60" s="652"/>
      <c r="D60" s="652"/>
      <c r="E60" s="439"/>
      <c r="F60" s="439"/>
      <c r="G60" s="653"/>
      <c r="H60" s="654"/>
      <c r="I60" s="653"/>
      <c r="J60" s="441"/>
      <c r="K60" s="441"/>
      <c r="L60" s="655"/>
      <c r="M60" s="654"/>
    </row>
    <row r="61" spans="1:13" ht="14.25" hidden="1" thickBot="1" thickTop="1">
      <c r="A61" s="323"/>
      <c r="B61" s="444"/>
      <c r="C61" s="642"/>
      <c r="D61" s="643"/>
      <c r="E61" s="644"/>
      <c r="F61" s="645"/>
      <c r="G61" s="446"/>
      <c r="H61" s="446"/>
      <c r="I61" s="447"/>
      <c r="J61" s="447"/>
      <c r="K61" s="447"/>
      <c r="L61" s="656"/>
      <c r="M61" s="657"/>
    </row>
    <row r="62" spans="1:13" ht="24" customHeight="1" thickBot="1" thickTop="1">
      <c r="A62" s="1074" t="s">
        <v>604</v>
      </c>
      <c r="B62" s="1075"/>
      <c r="C62" s="658">
        <f aca="true" t="shared" si="1" ref="C62:M62">SUM(C48:C60)</f>
        <v>7404</v>
      </c>
      <c r="D62" s="659">
        <f t="shared" si="1"/>
        <v>0</v>
      </c>
      <c r="E62" s="271">
        <f t="shared" si="1"/>
        <v>0</v>
      </c>
      <c r="F62" s="336">
        <f t="shared" si="1"/>
        <v>0</v>
      </c>
      <c r="G62" s="336">
        <f t="shared" si="1"/>
        <v>0</v>
      </c>
      <c r="H62" s="336">
        <f t="shared" si="1"/>
        <v>0</v>
      </c>
      <c r="I62" s="336">
        <f t="shared" si="1"/>
        <v>0</v>
      </c>
      <c r="J62" s="336">
        <f t="shared" si="1"/>
        <v>0</v>
      </c>
      <c r="K62" s="336">
        <f t="shared" si="1"/>
        <v>0</v>
      </c>
      <c r="L62" s="660">
        <f t="shared" si="1"/>
        <v>0</v>
      </c>
      <c r="M62" s="336">
        <f t="shared" si="1"/>
        <v>0</v>
      </c>
    </row>
    <row r="63" spans="1:13" ht="13.5" thickBot="1">
      <c r="A63" s="647"/>
      <c r="B63" s="648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</row>
    <row r="64" ht="13.5" hidden="1" thickBot="1"/>
    <row r="65" spans="1:13" ht="13.5" thickBot="1">
      <c r="A65" s="1097" t="s">
        <v>102</v>
      </c>
      <c r="B65" s="1098"/>
      <c r="C65" s="271" t="s">
        <v>141</v>
      </c>
      <c r="D65" s="1081" t="s">
        <v>581</v>
      </c>
      <c r="E65" s="1070" t="s">
        <v>143</v>
      </c>
      <c r="F65" s="1090"/>
      <c r="G65" s="1090"/>
      <c r="H65" s="1090"/>
      <c r="I65" s="1090"/>
      <c r="J65" s="1090"/>
      <c r="K65" s="1091"/>
      <c r="L65" s="268" t="s">
        <v>487</v>
      </c>
      <c r="M65" s="268" t="s">
        <v>488</v>
      </c>
    </row>
    <row r="66" spans="1:13" ht="13.5" thickBot="1">
      <c r="A66" s="1099"/>
      <c r="B66" s="1100"/>
      <c r="C66" s="254"/>
      <c r="D66" s="1082"/>
      <c r="E66" s="255"/>
      <c r="F66" s="254" t="s">
        <v>335</v>
      </c>
      <c r="G66" s="255"/>
      <c r="H66" s="255"/>
      <c r="I66" s="255"/>
      <c r="J66" s="255"/>
      <c r="K66" s="253"/>
      <c r="L66" s="1070" t="s">
        <v>489</v>
      </c>
      <c r="M66" s="1076"/>
    </row>
    <row r="67" spans="1:13" ht="23.25" customHeight="1" thickBot="1">
      <c r="A67" s="1086" t="s">
        <v>605</v>
      </c>
      <c r="B67" s="1087"/>
      <c r="C67" s="336"/>
      <c r="D67" s="1083"/>
      <c r="E67" s="273"/>
      <c r="F67" s="273"/>
      <c r="G67" s="273"/>
      <c r="H67" s="273"/>
      <c r="I67" s="273"/>
      <c r="J67" s="336"/>
      <c r="K67" s="427"/>
      <c r="L67" s="267"/>
      <c r="M67" s="661"/>
    </row>
    <row r="68" spans="1:13" ht="12.75" hidden="1">
      <c r="A68" s="1105"/>
      <c r="B68" s="1106"/>
      <c r="C68" s="428"/>
      <c r="D68" s="651"/>
      <c r="E68" s="662"/>
      <c r="F68" s="663"/>
      <c r="G68" s="429"/>
      <c r="H68" s="429"/>
      <c r="I68" s="430"/>
      <c r="J68" s="430"/>
      <c r="K68" s="433"/>
      <c r="L68" s="615"/>
      <c r="M68" s="433"/>
    </row>
    <row r="69" spans="1:13" ht="12.75" hidden="1">
      <c r="A69" s="1093"/>
      <c r="B69" s="1094"/>
      <c r="C69" s="434"/>
      <c r="D69" s="664"/>
      <c r="E69" s="665"/>
      <c r="F69" s="638"/>
      <c r="G69" s="435"/>
      <c r="H69" s="666"/>
      <c r="I69" s="435"/>
      <c r="J69" s="435"/>
      <c r="K69" s="438"/>
      <c r="L69" s="667"/>
      <c r="M69" s="668"/>
    </row>
    <row r="70" spans="1:13" ht="12.75" customHeight="1">
      <c r="A70" s="1107" t="s">
        <v>606</v>
      </c>
      <c r="B70" s="1108"/>
      <c r="C70" s="617">
        <v>6759</v>
      </c>
      <c r="D70" s="669"/>
      <c r="E70" s="428"/>
      <c r="F70" s="428"/>
      <c r="G70" s="436"/>
      <c r="H70" s="370"/>
      <c r="I70" s="619"/>
      <c r="J70" s="435"/>
      <c r="K70" s="438"/>
      <c r="L70" s="393"/>
      <c r="M70" s="370"/>
    </row>
    <row r="71" spans="1:13" ht="12.75" customHeight="1">
      <c r="A71" s="1107" t="s">
        <v>607</v>
      </c>
      <c r="B71" s="1108"/>
      <c r="C71" s="617">
        <v>1997</v>
      </c>
      <c r="D71" s="670"/>
      <c r="E71" s="434"/>
      <c r="F71" s="434"/>
      <c r="G71" s="436"/>
      <c r="H71" s="25"/>
      <c r="I71" s="619"/>
      <c r="J71" s="435"/>
      <c r="K71" s="438"/>
      <c r="L71" s="620"/>
      <c r="M71" s="25"/>
    </row>
    <row r="72" spans="1:13" ht="12.75">
      <c r="A72" s="1093" t="s">
        <v>608</v>
      </c>
      <c r="B72" s="1094"/>
      <c r="C72" s="617"/>
      <c r="D72" s="670"/>
      <c r="E72" s="434"/>
      <c r="F72" s="434"/>
      <c r="G72" s="436"/>
      <c r="H72" s="25"/>
      <c r="I72" s="619"/>
      <c r="J72" s="435"/>
      <c r="K72" s="438"/>
      <c r="L72" s="620"/>
      <c r="M72" s="25"/>
    </row>
    <row r="73" spans="1:13" ht="12.75">
      <c r="A73" s="1093" t="s">
        <v>400</v>
      </c>
      <c r="B73" s="1094"/>
      <c r="C73" s="617"/>
      <c r="D73" s="670"/>
      <c r="E73" s="434"/>
      <c r="F73" s="434"/>
      <c r="G73" s="436"/>
      <c r="H73" s="25"/>
      <c r="I73" s="619"/>
      <c r="J73" s="435"/>
      <c r="K73" s="438"/>
      <c r="L73" s="620"/>
      <c r="M73" s="25"/>
    </row>
    <row r="74" spans="1:13" ht="12.75" customHeight="1">
      <c r="A74" s="1107" t="s">
        <v>609</v>
      </c>
      <c r="B74" s="1108"/>
      <c r="C74" s="617"/>
      <c r="D74" s="670"/>
      <c r="E74" s="434"/>
      <c r="F74" s="434"/>
      <c r="G74" s="436"/>
      <c r="H74" s="25"/>
      <c r="I74" s="619"/>
      <c r="J74" s="435"/>
      <c r="K74" s="438"/>
      <c r="L74" s="620"/>
      <c r="M74" s="25"/>
    </row>
    <row r="75" spans="1:13" ht="21" customHeight="1">
      <c r="A75" s="1107" t="s">
        <v>610</v>
      </c>
      <c r="B75" s="1108"/>
      <c r="C75" s="617"/>
      <c r="D75" s="670"/>
      <c r="E75" s="434"/>
      <c r="F75" s="434"/>
      <c r="G75" s="436"/>
      <c r="H75" s="25"/>
      <c r="I75" s="619"/>
      <c r="J75" s="435"/>
      <c r="K75" s="438"/>
      <c r="L75" s="620"/>
      <c r="M75" s="25"/>
    </row>
    <row r="76" spans="1:13" ht="21.75" customHeight="1">
      <c r="A76" s="1107" t="s">
        <v>307</v>
      </c>
      <c r="B76" s="1108"/>
      <c r="C76" s="617">
        <v>7255</v>
      </c>
      <c r="D76" s="670"/>
      <c r="E76" s="434"/>
      <c r="F76" s="434"/>
      <c r="G76" s="436"/>
      <c r="H76" s="25"/>
      <c r="I76" s="619"/>
      <c r="J76" s="435"/>
      <c r="K76" s="438"/>
      <c r="L76" s="620"/>
      <c r="M76" s="25"/>
    </row>
    <row r="77" spans="1:13" ht="23.25" customHeight="1">
      <c r="A77" s="1107" t="s">
        <v>611</v>
      </c>
      <c r="B77" s="1108"/>
      <c r="C77" s="671"/>
      <c r="D77" s="672"/>
      <c r="E77" s="434"/>
      <c r="F77" s="434"/>
      <c r="G77" s="436"/>
      <c r="H77" s="25"/>
      <c r="I77" s="619"/>
      <c r="J77" s="435"/>
      <c r="K77" s="438"/>
      <c r="L77" s="620"/>
      <c r="M77" s="25"/>
    </row>
    <row r="78" spans="1:13" ht="12" customHeight="1">
      <c r="A78" s="1101" t="s">
        <v>314</v>
      </c>
      <c r="B78" s="1102"/>
      <c r="C78" s="617"/>
      <c r="D78" s="670"/>
      <c r="E78" s="434"/>
      <c r="F78" s="434"/>
      <c r="G78" s="436"/>
      <c r="H78" s="25"/>
      <c r="I78" s="619"/>
      <c r="J78" s="435"/>
      <c r="K78" s="438"/>
      <c r="L78" s="620"/>
      <c r="M78" s="25"/>
    </row>
    <row r="79" spans="1:13" ht="12.75">
      <c r="A79" s="1103" t="s">
        <v>612</v>
      </c>
      <c r="B79" s="1104"/>
      <c r="C79" s="617"/>
      <c r="D79" s="670"/>
      <c r="E79" s="434"/>
      <c r="F79" s="434"/>
      <c r="G79" s="436"/>
      <c r="H79" s="25"/>
      <c r="I79" s="619"/>
      <c r="J79" s="435"/>
      <c r="K79" s="438"/>
      <c r="L79" s="620"/>
      <c r="M79" s="25"/>
    </row>
    <row r="80" spans="1:13" ht="11.25" customHeight="1">
      <c r="A80" s="1101" t="s">
        <v>613</v>
      </c>
      <c r="B80" s="1102"/>
      <c r="C80" s="617"/>
      <c r="D80" s="670"/>
      <c r="E80" s="434"/>
      <c r="F80" s="434"/>
      <c r="G80" s="436"/>
      <c r="H80" s="25"/>
      <c r="I80" s="619"/>
      <c r="J80" s="435"/>
      <c r="K80" s="438"/>
      <c r="L80" s="620"/>
      <c r="M80" s="25"/>
    </row>
    <row r="81" spans="1:13" ht="13.5" customHeight="1">
      <c r="A81" s="1107" t="s">
        <v>614</v>
      </c>
      <c r="B81" s="1108"/>
      <c r="C81" s="617"/>
      <c r="D81" s="670"/>
      <c r="E81" s="434"/>
      <c r="F81" s="434"/>
      <c r="G81" s="436"/>
      <c r="H81" s="25"/>
      <c r="I81" s="619"/>
      <c r="J81" s="435"/>
      <c r="K81" s="438"/>
      <c r="L81" s="620"/>
      <c r="M81" s="25"/>
    </row>
    <row r="82" spans="1:13" ht="13.5" thickBot="1">
      <c r="A82" s="1109" t="s">
        <v>615</v>
      </c>
      <c r="B82" s="1110"/>
      <c r="C82" s="673"/>
      <c r="D82" s="659"/>
      <c r="E82" s="623"/>
      <c r="F82" s="623"/>
      <c r="G82" s="628"/>
      <c r="H82" s="625"/>
      <c r="I82" s="626"/>
      <c r="J82" s="627"/>
      <c r="K82" s="674"/>
      <c r="L82" s="358"/>
      <c r="M82" s="625"/>
    </row>
    <row r="83" spans="1:13" ht="25.5" customHeight="1" thickBot="1">
      <c r="A83" s="1086" t="s">
        <v>616</v>
      </c>
      <c r="B83" s="1111"/>
      <c r="C83" s="658">
        <f>SUM(C70:C82)</f>
        <v>16011</v>
      </c>
      <c r="D83" s="659">
        <f>SUM(D70:D82)</f>
        <v>0</v>
      </c>
      <c r="E83" s="268">
        <f>SUM(E70:E82)</f>
        <v>0</v>
      </c>
      <c r="F83" s="659">
        <f aca="true" t="shared" si="2" ref="F83:M83">SUM(F68:F78)</f>
        <v>0</v>
      </c>
      <c r="G83" s="659">
        <f t="shared" si="2"/>
        <v>0</v>
      </c>
      <c r="H83" s="659">
        <f t="shared" si="2"/>
        <v>0</v>
      </c>
      <c r="I83" s="659">
        <f t="shared" si="2"/>
        <v>0</v>
      </c>
      <c r="J83" s="659">
        <f t="shared" si="2"/>
        <v>0</v>
      </c>
      <c r="K83" s="659">
        <f t="shared" si="2"/>
        <v>0</v>
      </c>
      <c r="L83" s="660">
        <f t="shared" si="2"/>
        <v>0</v>
      </c>
      <c r="M83" s="659">
        <f t="shared" si="2"/>
        <v>0</v>
      </c>
    </row>
    <row r="84" spans="1:13" ht="9.75" customHeight="1">
      <c r="A84" s="675"/>
      <c r="B84" s="676"/>
      <c r="C84" s="400"/>
      <c r="D84" s="400"/>
      <c r="E84" s="400"/>
      <c r="F84" s="400"/>
      <c r="G84" s="400"/>
      <c r="H84" s="400"/>
      <c r="I84" s="400"/>
      <c r="J84" s="400"/>
      <c r="K84" s="400"/>
      <c r="L84" s="400"/>
      <c r="M84" s="400"/>
    </row>
    <row r="85" spans="1:13" ht="9.75" customHeight="1">
      <c r="A85" s="675"/>
      <c r="B85" s="676"/>
      <c r="C85" s="400"/>
      <c r="D85" s="400"/>
      <c r="E85" s="400"/>
      <c r="F85" s="400"/>
      <c r="G85" s="400"/>
      <c r="H85" s="400"/>
      <c r="I85" s="400"/>
      <c r="J85" s="400"/>
      <c r="K85" s="400"/>
      <c r="L85" s="400"/>
      <c r="M85" s="400"/>
    </row>
    <row r="86" spans="1:13" ht="9.75" customHeight="1">
      <c r="A86" s="675"/>
      <c r="B86" s="676"/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</row>
    <row r="87" spans="1:13" ht="9.75" customHeight="1">
      <c r="A87" s="675"/>
      <c r="B87" s="676"/>
      <c r="C87" s="400"/>
      <c r="D87" s="400"/>
      <c r="E87" s="400"/>
      <c r="F87" s="400"/>
      <c r="G87" s="400"/>
      <c r="H87" s="400"/>
      <c r="I87" s="400"/>
      <c r="J87" s="400"/>
      <c r="K87" s="400"/>
      <c r="L87" s="400"/>
      <c r="M87" s="400"/>
    </row>
    <row r="88" spans="1:13" ht="9.75" customHeight="1">
      <c r="A88" s="675"/>
      <c r="B88" s="676"/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</row>
    <row r="89" spans="1:13" ht="9.75" customHeight="1">
      <c r="A89" s="675"/>
      <c r="B89" s="676"/>
      <c r="C89" s="400"/>
      <c r="D89" s="400"/>
      <c r="E89" s="400"/>
      <c r="F89" s="400"/>
      <c r="G89" s="400"/>
      <c r="H89" s="400"/>
      <c r="I89" s="400"/>
      <c r="J89" s="400"/>
      <c r="K89" s="400"/>
      <c r="L89" s="400"/>
      <c r="M89" s="400"/>
    </row>
    <row r="90" spans="1:13" ht="9.75" customHeight="1">
      <c r="A90" s="675"/>
      <c r="B90" s="676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</row>
    <row r="91" spans="1:13" ht="9.75" customHeight="1">
      <c r="A91" s="675"/>
      <c r="B91" s="676"/>
      <c r="C91" s="400"/>
      <c r="D91" s="400"/>
      <c r="E91" s="400"/>
      <c r="F91" s="400"/>
      <c r="G91" s="400"/>
      <c r="H91" s="400"/>
      <c r="I91" s="400"/>
      <c r="J91" s="400"/>
      <c r="K91" s="400"/>
      <c r="L91" s="400"/>
      <c r="M91" s="400"/>
    </row>
    <row r="92" spans="1:13" ht="9.75" customHeight="1">
      <c r="A92" s="675"/>
      <c r="B92" s="676"/>
      <c r="C92" s="400"/>
      <c r="D92" s="400"/>
      <c r="E92" s="400"/>
      <c r="F92" s="400"/>
      <c r="G92" s="400"/>
      <c r="H92" s="400"/>
      <c r="I92" s="400"/>
      <c r="J92" s="400"/>
      <c r="K92" s="400"/>
      <c r="L92" s="400"/>
      <c r="M92" s="400"/>
    </row>
    <row r="93" spans="12:13" ht="15.75" customHeight="1" thickBot="1">
      <c r="L93" s="1158" t="s">
        <v>409</v>
      </c>
      <c r="M93" s="1158"/>
    </row>
    <row r="94" ht="13.5" hidden="1" thickBot="1"/>
    <row r="95" spans="1:13" ht="13.5" thickBot="1">
      <c r="A95" s="1097" t="s">
        <v>102</v>
      </c>
      <c r="B95" s="1098"/>
      <c r="C95" s="271" t="s">
        <v>141</v>
      </c>
      <c r="D95" s="1081" t="s">
        <v>581</v>
      </c>
      <c r="E95" s="1070" t="s">
        <v>143</v>
      </c>
      <c r="F95" s="1090"/>
      <c r="G95" s="1090"/>
      <c r="H95" s="1090"/>
      <c r="I95" s="1090"/>
      <c r="J95" s="1090"/>
      <c r="K95" s="1091"/>
      <c r="L95" s="268" t="s">
        <v>487</v>
      </c>
      <c r="M95" s="336" t="s">
        <v>488</v>
      </c>
    </row>
    <row r="96" spans="1:13" ht="13.5" thickBot="1">
      <c r="A96" s="1099"/>
      <c r="B96" s="1100"/>
      <c r="C96" s="254"/>
      <c r="D96" s="1082"/>
      <c r="E96" s="255"/>
      <c r="F96" s="254" t="s">
        <v>335</v>
      </c>
      <c r="G96" s="255"/>
      <c r="H96" s="255"/>
      <c r="I96" s="255"/>
      <c r="J96" s="255"/>
      <c r="K96" s="253"/>
      <c r="L96" s="1070" t="s">
        <v>489</v>
      </c>
      <c r="M96" s="1076"/>
    </row>
    <row r="97" spans="1:13" ht="14.25" customHeight="1" thickBot="1">
      <c r="A97" s="1068" t="s">
        <v>617</v>
      </c>
      <c r="B97" s="1069"/>
      <c r="C97" s="272"/>
      <c r="D97" s="1083"/>
      <c r="E97" s="609"/>
      <c r="F97" s="609"/>
      <c r="G97" s="273"/>
      <c r="H97" s="273"/>
      <c r="I97" s="273"/>
      <c r="J97" s="336"/>
      <c r="K97" s="427"/>
      <c r="L97" s="267"/>
      <c r="M97" s="661"/>
    </row>
    <row r="98" spans="1:13" ht="13.5" thickBot="1">
      <c r="A98" s="1112" t="s">
        <v>618</v>
      </c>
      <c r="B98" s="1113"/>
      <c r="C98" s="428"/>
      <c r="D98" s="428"/>
      <c r="E98" s="428"/>
      <c r="F98" s="662"/>
      <c r="G98" s="429"/>
      <c r="H98" s="429"/>
      <c r="I98" s="430"/>
      <c r="J98" s="430"/>
      <c r="K98" s="433"/>
      <c r="L98" s="432"/>
      <c r="M98" s="433"/>
    </row>
    <row r="99" spans="1:13" ht="13.5" hidden="1" thickBot="1">
      <c r="A99" s="1114" t="s">
        <v>428</v>
      </c>
      <c r="B99" s="1113"/>
      <c r="C99" s="434"/>
      <c r="D99" s="434"/>
      <c r="E99" s="434"/>
      <c r="F99" s="637"/>
      <c r="G99" s="435"/>
      <c r="H99" s="435"/>
      <c r="I99" s="435"/>
      <c r="J99" s="435"/>
      <c r="K99" s="438"/>
      <c r="L99" s="437"/>
      <c r="M99" s="438"/>
    </row>
    <row r="100" spans="1:13" ht="13.5" hidden="1" thickBot="1">
      <c r="A100" s="1093" t="s">
        <v>619</v>
      </c>
      <c r="B100" s="1094"/>
      <c r="C100" s="434"/>
      <c r="D100" s="434"/>
      <c r="E100" s="434"/>
      <c r="F100" s="637"/>
      <c r="G100" s="435"/>
      <c r="H100" s="435"/>
      <c r="I100" s="435"/>
      <c r="J100" s="435"/>
      <c r="K100" s="438"/>
      <c r="L100" s="437"/>
      <c r="M100" s="438"/>
    </row>
    <row r="101" spans="1:13" ht="13.5" hidden="1" thickBot="1">
      <c r="A101" s="1115" t="s">
        <v>251</v>
      </c>
      <c r="B101" s="1116"/>
      <c r="C101" s="439"/>
      <c r="D101" s="439"/>
      <c r="E101" s="439"/>
      <c r="F101" s="640"/>
      <c r="G101" s="440"/>
      <c r="H101" s="440"/>
      <c r="I101" s="440"/>
      <c r="J101" s="440"/>
      <c r="K101" s="443"/>
      <c r="L101" s="442"/>
      <c r="M101" s="443"/>
    </row>
    <row r="102" spans="1:13" ht="14.25" thickBot="1" thickTop="1">
      <c r="A102" s="1159" t="s">
        <v>255</v>
      </c>
      <c r="B102" s="1160"/>
      <c r="C102" s="677"/>
      <c r="D102" s="677"/>
      <c r="E102" s="677"/>
      <c r="F102" s="678"/>
      <c r="G102" s="679"/>
      <c r="H102" s="679"/>
      <c r="I102" s="679"/>
      <c r="J102" s="679"/>
      <c r="K102" s="680"/>
      <c r="L102" s="681"/>
      <c r="M102" s="680"/>
    </row>
    <row r="103" spans="1:13" ht="24.75" customHeight="1" thickBot="1" thickTop="1">
      <c r="A103" s="1117" t="s">
        <v>620</v>
      </c>
      <c r="B103" s="1118"/>
      <c r="C103" s="682">
        <f>SUM(C98:C102)</f>
        <v>0</v>
      </c>
      <c r="D103" s="682"/>
      <c r="E103" s="682"/>
      <c r="F103" s="683"/>
      <c r="G103" s="684"/>
      <c r="H103" s="684"/>
      <c r="I103" s="684"/>
      <c r="J103" s="684"/>
      <c r="K103" s="685"/>
      <c r="L103" s="686"/>
      <c r="M103" s="685"/>
    </row>
    <row r="104" spans="1:13" ht="13.5" thickTop="1">
      <c r="A104" s="1114" t="s">
        <v>291</v>
      </c>
      <c r="B104" s="1113"/>
      <c r="C104" s="630"/>
      <c r="D104" s="630"/>
      <c r="E104" s="630"/>
      <c r="F104" s="631"/>
      <c r="G104" s="633"/>
      <c r="H104" s="633"/>
      <c r="I104" s="633"/>
      <c r="J104" s="633"/>
      <c r="K104" s="635"/>
      <c r="L104" s="634"/>
      <c r="M104" s="635"/>
    </row>
    <row r="105" spans="1:13" ht="12.75" hidden="1">
      <c r="A105" s="1093" t="s">
        <v>292</v>
      </c>
      <c r="B105" s="1094"/>
      <c r="C105" s="434"/>
      <c r="D105" s="434"/>
      <c r="E105" s="434"/>
      <c r="F105" s="637"/>
      <c r="G105" s="435"/>
      <c r="H105" s="435"/>
      <c r="I105" s="435"/>
      <c r="J105" s="435"/>
      <c r="K105" s="438"/>
      <c r="L105" s="437"/>
      <c r="M105" s="438"/>
    </row>
    <row r="106" spans="1:13" ht="12.75" hidden="1">
      <c r="A106" s="1093" t="s">
        <v>429</v>
      </c>
      <c r="B106" s="1094"/>
      <c r="C106" s="434"/>
      <c r="D106" s="434"/>
      <c r="E106" s="434"/>
      <c r="F106" s="637"/>
      <c r="G106" s="435"/>
      <c r="H106" s="435"/>
      <c r="I106" s="435"/>
      <c r="J106" s="435"/>
      <c r="K106" s="438"/>
      <c r="L106" s="437"/>
      <c r="M106" s="438"/>
    </row>
    <row r="107" spans="1:13" ht="12.75">
      <c r="A107" s="1093" t="s">
        <v>621</v>
      </c>
      <c r="B107" s="1094"/>
      <c r="C107" s="434"/>
      <c r="D107" s="434"/>
      <c r="E107" s="434"/>
      <c r="F107" s="637"/>
      <c r="G107" s="435"/>
      <c r="H107" s="435"/>
      <c r="I107" s="435"/>
      <c r="J107" s="435"/>
      <c r="K107" s="438"/>
      <c r="L107" s="437"/>
      <c r="M107" s="438"/>
    </row>
    <row r="108" spans="1:13" ht="13.5" thickBot="1">
      <c r="A108" s="1115" t="s">
        <v>430</v>
      </c>
      <c r="B108" s="1116"/>
      <c r="C108" s="439"/>
      <c r="D108" s="439"/>
      <c r="E108" s="434"/>
      <c r="F108" s="640"/>
      <c r="G108" s="440"/>
      <c r="H108" s="440"/>
      <c r="I108" s="440"/>
      <c r="J108" s="440"/>
      <c r="K108" s="443"/>
      <c r="L108" s="442"/>
      <c r="M108" s="443"/>
    </row>
    <row r="109" spans="1:13" ht="24" customHeight="1" thickBot="1" thickTop="1">
      <c r="A109" s="1117" t="s">
        <v>622</v>
      </c>
      <c r="B109" s="1118"/>
      <c r="C109" s="682"/>
      <c r="D109" s="682"/>
      <c r="E109" s="682"/>
      <c r="F109" s="683"/>
      <c r="G109" s="684"/>
      <c r="H109" s="684"/>
      <c r="I109" s="684"/>
      <c r="J109" s="684"/>
      <c r="K109" s="685"/>
      <c r="L109" s="686"/>
      <c r="M109" s="685"/>
    </row>
    <row r="110" spans="1:13" ht="13.5" hidden="1" thickTop="1">
      <c r="A110" s="1123" t="s">
        <v>264</v>
      </c>
      <c r="B110" s="1124"/>
      <c r="C110" s="643"/>
      <c r="D110" s="643"/>
      <c r="E110" s="631"/>
      <c r="F110" s="632"/>
      <c r="G110" s="633"/>
      <c r="H110" s="633"/>
      <c r="I110" s="633"/>
      <c r="J110" s="633"/>
      <c r="K110" s="635"/>
      <c r="L110" s="688"/>
      <c r="M110" s="635"/>
    </row>
    <row r="111" spans="1:13" ht="12.75" hidden="1">
      <c r="A111" s="1125" t="s">
        <v>623</v>
      </c>
      <c r="B111" s="1102"/>
      <c r="C111" s="689"/>
      <c r="D111" s="689"/>
      <c r="E111" s="637"/>
      <c r="F111" s="638"/>
      <c r="G111" s="435"/>
      <c r="H111" s="435"/>
      <c r="I111" s="435"/>
      <c r="J111" s="435"/>
      <c r="K111" s="438"/>
      <c r="L111" s="619"/>
      <c r="M111" s="438"/>
    </row>
    <row r="112" spans="1:13" ht="13.5" hidden="1" thickBot="1">
      <c r="A112" s="1119" t="s">
        <v>263</v>
      </c>
      <c r="B112" s="1116"/>
      <c r="C112" s="439"/>
      <c r="D112" s="439"/>
      <c r="E112" s="640"/>
      <c r="F112" s="641"/>
      <c r="G112" s="440"/>
      <c r="H112" s="440"/>
      <c r="I112" s="440"/>
      <c r="J112" s="440"/>
      <c r="K112" s="443"/>
      <c r="L112" s="690"/>
      <c r="M112" s="443"/>
    </row>
    <row r="113" spans="1:13" ht="14.25" hidden="1" thickBot="1" thickTop="1">
      <c r="A113" s="1120" t="s">
        <v>431</v>
      </c>
      <c r="B113" s="1121"/>
      <c r="C113" s="691">
        <f>SUM(C110:C112)</f>
        <v>0</v>
      </c>
      <c r="D113" s="691"/>
      <c r="E113" s="692"/>
      <c r="F113" s="693"/>
      <c r="G113" s="694"/>
      <c r="H113" s="694"/>
      <c r="I113" s="694"/>
      <c r="J113" s="694"/>
      <c r="K113" s="695"/>
      <c r="L113" s="696"/>
      <c r="M113" s="695"/>
    </row>
    <row r="114" spans="1:13" ht="3" customHeight="1" thickBot="1" thickTop="1">
      <c r="A114" s="697"/>
      <c r="B114" s="687"/>
      <c r="C114" s="643"/>
      <c r="D114" s="643"/>
      <c r="E114" s="367"/>
      <c r="F114" s="367"/>
      <c r="G114" s="404"/>
      <c r="H114" s="404"/>
      <c r="I114" s="404"/>
      <c r="J114" s="404"/>
      <c r="K114" s="698"/>
      <c r="L114" s="404"/>
      <c r="M114" s="698"/>
    </row>
    <row r="115" spans="1:13" ht="21.75" customHeight="1" thickBot="1">
      <c r="A115" s="1086" t="s">
        <v>624</v>
      </c>
      <c r="B115" s="1122"/>
      <c r="C115" s="699">
        <f>SUM(C103:C108)</f>
        <v>0</v>
      </c>
      <c r="D115" s="699">
        <f>SUM(D103,D109)</f>
        <v>0</v>
      </c>
      <c r="E115" s="271">
        <f aca="true" t="shared" si="3" ref="E115:M115">SUM(E113,E109,E103)</f>
        <v>0</v>
      </c>
      <c r="F115" s="254">
        <f t="shared" si="3"/>
        <v>0</v>
      </c>
      <c r="G115" s="336">
        <f t="shared" si="3"/>
        <v>0</v>
      </c>
      <c r="H115" s="254">
        <f t="shared" si="3"/>
        <v>0</v>
      </c>
      <c r="I115" s="336">
        <f t="shared" si="3"/>
        <v>0</v>
      </c>
      <c r="J115" s="254">
        <f t="shared" si="3"/>
        <v>0</v>
      </c>
      <c r="K115" s="336">
        <f t="shared" si="3"/>
        <v>0</v>
      </c>
      <c r="L115" s="336">
        <f t="shared" si="3"/>
        <v>0</v>
      </c>
      <c r="M115" s="336">
        <f t="shared" si="3"/>
        <v>0</v>
      </c>
    </row>
    <row r="116" ht="11.25" customHeight="1" thickBot="1"/>
    <row r="117" spans="1:13" ht="13.5" thickBot="1">
      <c r="A117" s="1097" t="s">
        <v>102</v>
      </c>
      <c r="B117" s="1098"/>
      <c r="C117" s="271" t="s">
        <v>141</v>
      </c>
      <c r="D117" s="1081" t="s">
        <v>581</v>
      </c>
      <c r="E117" s="1070" t="s">
        <v>143</v>
      </c>
      <c r="F117" s="1090"/>
      <c r="G117" s="1090"/>
      <c r="H117" s="1090"/>
      <c r="I117" s="1090"/>
      <c r="J117" s="1090"/>
      <c r="K117" s="1091"/>
      <c r="L117" s="268" t="s">
        <v>487</v>
      </c>
      <c r="M117" s="336" t="s">
        <v>488</v>
      </c>
    </row>
    <row r="118" spans="1:13" ht="12" customHeight="1" thickBot="1">
      <c r="A118" s="1099"/>
      <c r="B118" s="1100"/>
      <c r="C118" s="254"/>
      <c r="D118" s="1082"/>
      <c r="E118" s="255"/>
      <c r="F118" s="254" t="s">
        <v>335</v>
      </c>
      <c r="G118" s="255"/>
      <c r="H118" s="255"/>
      <c r="I118" s="255"/>
      <c r="J118" s="255"/>
      <c r="K118" s="253"/>
      <c r="L118" s="1070" t="s">
        <v>489</v>
      </c>
      <c r="M118" s="1076"/>
    </row>
    <row r="119" spans="1:13" ht="13.5" thickBot="1">
      <c r="A119" s="1068" t="s">
        <v>625</v>
      </c>
      <c r="B119" s="1069"/>
      <c r="C119" s="272"/>
      <c r="D119" s="1083"/>
      <c r="E119" s="609"/>
      <c r="F119" s="609"/>
      <c r="G119" s="273"/>
      <c r="H119" s="273"/>
      <c r="I119" s="273"/>
      <c r="J119" s="336"/>
      <c r="K119" s="427"/>
      <c r="L119" s="1070"/>
      <c r="M119" s="1071"/>
    </row>
    <row r="120" spans="1:13" ht="13.5" thickBot="1">
      <c r="A120" s="1105" t="s">
        <v>626</v>
      </c>
      <c r="B120" s="1106"/>
      <c r="C120" s="428">
        <v>4253</v>
      </c>
      <c r="D120" s="613"/>
      <c r="E120" s="428"/>
      <c r="F120" s="428"/>
      <c r="G120" s="430"/>
      <c r="H120" s="370"/>
      <c r="I120" s="614"/>
      <c r="J120" s="430"/>
      <c r="K120" s="430"/>
      <c r="L120" s="393"/>
      <c r="M120" s="370"/>
    </row>
    <row r="121" spans="1:13" ht="12.75" hidden="1">
      <c r="A121" s="1093"/>
      <c r="B121" s="1094"/>
      <c r="C121" s="434"/>
      <c r="D121" s="617"/>
      <c r="E121" s="434"/>
      <c r="F121" s="434"/>
      <c r="G121" s="436"/>
      <c r="H121" s="25"/>
      <c r="I121" s="619"/>
      <c r="J121" s="435"/>
      <c r="K121" s="436"/>
      <c r="L121" s="620"/>
      <c r="M121" s="25"/>
    </row>
    <row r="122" spans="1:13" ht="12.75" hidden="1">
      <c r="A122" s="1093"/>
      <c r="B122" s="1126"/>
      <c r="C122" s="434"/>
      <c r="D122" s="617"/>
      <c r="E122" s="434"/>
      <c r="F122" s="434"/>
      <c r="G122" s="436"/>
      <c r="H122" s="25"/>
      <c r="I122" s="619"/>
      <c r="J122" s="435"/>
      <c r="K122" s="436"/>
      <c r="L122" s="620"/>
      <c r="M122" s="25"/>
    </row>
    <row r="123" spans="1:15" ht="12.75" hidden="1">
      <c r="A123" s="1093"/>
      <c r="B123" s="1126"/>
      <c r="C123" s="434"/>
      <c r="D123" s="617"/>
      <c r="E123" s="434"/>
      <c r="F123" s="434"/>
      <c r="G123" s="436"/>
      <c r="H123" s="25"/>
      <c r="I123" s="619"/>
      <c r="J123" s="435"/>
      <c r="K123" s="436"/>
      <c r="L123" s="620"/>
      <c r="M123" s="25"/>
      <c r="O123" s="700"/>
    </row>
    <row r="124" spans="1:13" ht="12.75" hidden="1">
      <c r="A124" s="1093"/>
      <c r="B124" s="1094"/>
      <c r="C124" s="434"/>
      <c r="D124" s="617"/>
      <c r="E124" s="434"/>
      <c r="F124" s="434"/>
      <c r="G124" s="436"/>
      <c r="H124" s="25"/>
      <c r="I124" s="619"/>
      <c r="J124" s="435"/>
      <c r="K124" s="436"/>
      <c r="L124" s="620"/>
      <c r="M124" s="25"/>
    </row>
    <row r="125" spans="1:13" ht="12.75" hidden="1">
      <c r="A125" s="1093"/>
      <c r="B125" s="1094"/>
      <c r="C125" s="434"/>
      <c r="D125" s="617"/>
      <c r="E125" s="434"/>
      <c r="F125" s="434"/>
      <c r="G125" s="436"/>
      <c r="H125" s="25"/>
      <c r="I125" s="619"/>
      <c r="J125" s="435"/>
      <c r="K125" s="436"/>
      <c r="L125" s="620"/>
      <c r="M125" s="25"/>
    </row>
    <row r="126" spans="1:13" ht="12.75" hidden="1">
      <c r="A126" s="1093"/>
      <c r="B126" s="1094"/>
      <c r="C126" s="434"/>
      <c r="D126" s="617"/>
      <c r="E126" s="434"/>
      <c r="F126" s="434"/>
      <c r="G126" s="436"/>
      <c r="H126" s="25"/>
      <c r="I126" s="619"/>
      <c r="J126" s="435"/>
      <c r="K126" s="436"/>
      <c r="L126" s="620"/>
      <c r="M126" s="25"/>
    </row>
    <row r="127" spans="1:13" ht="13.5" hidden="1" thickBot="1">
      <c r="A127" s="1093"/>
      <c r="B127" s="1094"/>
      <c r="C127" s="434"/>
      <c r="D127" s="617"/>
      <c r="E127" s="623"/>
      <c r="F127" s="623"/>
      <c r="G127" s="436"/>
      <c r="H127" s="25"/>
      <c r="I127" s="619"/>
      <c r="J127" s="435"/>
      <c r="K127" s="436"/>
      <c r="L127" s="620"/>
      <c r="M127" s="25"/>
    </row>
    <row r="128" spans="1:13" ht="12.75" hidden="1">
      <c r="A128" s="1093"/>
      <c r="B128" s="1094"/>
      <c r="C128" s="434"/>
      <c r="D128" s="434"/>
      <c r="E128" s="631"/>
      <c r="F128" s="638"/>
      <c r="G128" s="436"/>
      <c r="H128" s="25"/>
      <c r="I128" s="619"/>
      <c r="J128" s="435"/>
      <c r="K128" s="436"/>
      <c r="L128" s="620"/>
      <c r="M128" s="25"/>
    </row>
    <row r="129" spans="1:13" ht="12.75" hidden="1">
      <c r="A129" s="1093"/>
      <c r="B129" s="1094"/>
      <c r="C129" s="434"/>
      <c r="D129" s="434"/>
      <c r="E129" s="637"/>
      <c r="F129" s="638"/>
      <c r="G129" s="436"/>
      <c r="H129" s="25"/>
      <c r="I129" s="619"/>
      <c r="J129" s="435"/>
      <c r="K129" s="436"/>
      <c r="L129" s="620"/>
      <c r="M129" s="25"/>
    </row>
    <row r="130" spans="1:13" ht="13.5" hidden="1" thickBot="1">
      <c r="A130" s="1103"/>
      <c r="B130" s="1104"/>
      <c r="C130" s="689"/>
      <c r="D130" s="689"/>
      <c r="E130" s="665"/>
      <c r="F130" s="701"/>
      <c r="G130" s="702"/>
      <c r="H130" s="703"/>
      <c r="I130" s="667"/>
      <c r="J130" s="666"/>
      <c r="K130" s="702"/>
      <c r="L130" s="704"/>
      <c r="M130" s="703"/>
    </row>
    <row r="131" spans="1:13" ht="13.5" thickBot="1">
      <c r="A131" s="1127" t="s">
        <v>627</v>
      </c>
      <c r="B131" s="1128"/>
      <c r="C131" s="705">
        <f>SUM(C120:C130)</f>
        <v>4253</v>
      </c>
      <c r="D131" s="705">
        <f>SUM(D120:D127)</f>
        <v>0</v>
      </c>
      <c r="E131" s="705">
        <f>SUM(E120:E127)</f>
        <v>0</v>
      </c>
      <c r="F131" s="706">
        <f>SUM(F120:F127)</f>
        <v>0</v>
      </c>
      <c r="G131" s="707"/>
      <c r="H131" s="707"/>
      <c r="I131" s="708"/>
      <c r="J131" s="709"/>
      <c r="K131" s="710"/>
      <c r="L131" s="711"/>
      <c r="M131" s="707"/>
    </row>
    <row r="132" spans="1:13" ht="13.5" thickBot="1">
      <c r="A132" s="1114" t="s">
        <v>628</v>
      </c>
      <c r="B132" s="1113"/>
      <c r="C132" s="630">
        <v>1000</v>
      </c>
      <c r="D132" s="630"/>
      <c r="E132" s="428"/>
      <c r="F132" s="629"/>
      <c r="G132" s="286"/>
      <c r="H132" s="286"/>
      <c r="I132" s="688"/>
      <c r="J132" s="633"/>
      <c r="K132" s="431"/>
      <c r="L132" s="712"/>
      <c r="M132" s="286"/>
    </row>
    <row r="133" spans="1:13" ht="12.75" hidden="1">
      <c r="A133" s="1114"/>
      <c r="B133" s="1113"/>
      <c r="C133" s="630"/>
      <c r="D133" s="630"/>
      <c r="E133" s="630"/>
      <c r="F133" s="629"/>
      <c r="G133" s="286"/>
      <c r="H133" s="286"/>
      <c r="I133" s="688"/>
      <c r="J133" s="633"/>
      <c r="K133" s="431"/>
      <c r="L133" s="712"/>
      <c r="M133" s="286"/>
    </row>
    <row r="134" spans="1:13" ht="12.75" hidden="1">
      <c r="A134" s="1114"/>
      <c r="B134" s="1113"/>
      <c r="C134" s="630"/>
      <c r="D134" s="630"/>
      <c r="E134" s="630"/>
      <c r="F134" s="629"/>
      <c r="G134" s="286"/>
      <c r="H134" s="286"/>
      <c r="I134" s="688"/>
      <c r="J134" s="633"/>
      <c r="K134" s="431"/>
      <c r="L134" s="712"/>
      <c r="M134" s="286"/>
    </row>
    <row r="135" spans="1:13" ht="13.5" hidden="1" thickBot="1">
      <c r="A135" s="1123"/>
      <c r="B135" s="1124"/>
      <c r="C135" s="643"/>
      <c r="D135" s="643"/>
      <c r="E135" s="630"/>
      <c r="F135" s="367"/>
      <c r="G135" s="713"/>
      <c r="H135" s="713"/>
      <c r="I135" s="714"/>
      <c r="J135" s="446"/>
      <c r="K135" s="447"/>
      <c r="L135" s="715"/>
      <c r="M135" s="713"/>
    </row>
    <row r="136" spans="1:13" ht="15" customHeight="1" thickBot="1">
      <c r="A136" s="1133" t="s">
        <v>629</v>
      </c>
      <c r="B136" s="1134"/>
      <c r="C136" s="705">
        <f>SUM(C132)</f>
        <v>1000</v>
      </c>
      <c r="D136" s="705">
        <f>SUM(D132:D135)</f>
        <v>0</v>
      </c>
      <c r="E136" s="705">
        <f>SUM(E132:E135)</f>
        <v>0</v>
      </c>
      <c r="F136" s="706">
        <f>SUM(F132:F135)</f>
        <v>0</v>
      </c>
      <c r="G136" s="716"/>
      <c r="H136" s="716"/>
      <c r="I136" s="717"/>
      <c r="J136" s="718"/>
      <c r="K136" s="719"/>
      <c r="L136" s="720"/>
      <c r="M136" s="716"/>
    </row>
    <row r="137" spans="1:13" ht="4.5" customHeight="1" thickBot="1">
      <c r="A137" s="1135"/>
      <c r="B137" s="1136"/>
      <c r="C137" s="450"/>
      <c r="D137" s="450"/>
      <c r="E137" s="721"/>
      <c r="F137" s="722"/>
      <c r="G137" s="723"/>
      <c r="H137" s="723"/>
      <c r="I137" s="724"/>
      <c r="J137" s="725"/>
      <c r="K137" s="726"/>
      <c r="L137" s="727"/>
      <c r="M137" s="723"/>
    </row>
    <row r="138" spans="1:13" ht="14.25" thickBot="1" thickTop="1">
      <c r="A138" s="1114" t="s">
        <v>630</v>
      </c>
      <c r="B138" s="1132"/>
      <c r="C138" s="630">
        <v>2522</v>
      </c>
      <c r="D138" s="630"/>
      <c r="E138" s="630"/>
      <c r="F138" s="629"/>
      <c r="G138" s="286"/>
      <c r="H138" s="286"/>
      <c r="I138" s="688"/>
      <c r="J138" s="633"/>
      <c r="K138" s="431"/>
      <c r="L138" s="712"/>
      <c r="M138" s="286"/>
    </row>
    <row r="139" spans="1:13" ht="12.75" hidden="1">
      <c r="A139" s="1093"/>
      <c r="B139" s="1126"/>
      <c r="C139" s="630"/>
      <c r="D139" s="630"/>
      <c r="E139" s="630"/>
      <c r="F139" s="629"/>
      <c r="G139" s="286"/>
      <c r="H139" s="286"/>
      <c r="I139" s="688"/>
      <c r="J139" s="633"/>
      <c r="K139" s="431"/>
      <c r="L139" s="712"/>
      <c r="M139" s="286"/>
    </row>
    <row r="140" spans="1:13" ht="13.5" hidden="1" thickBot="1">
      <c r="A140" s="1103"/>
      <c r="B140" s="1129"/>
      <c r="C140" s="643"/>
      <c r="D140" s="643"/>
      <c r="E140" s="445"/>
      <c r="F140" s="367"/>
      <c r="G140" s="713"/>
      <c r="H140" s="713"/>
      <c r="I140" s="714"/>
      <c r="J140" s="446"/>
      <c r="K140" s="447"/>
      <c r="L140" s="715"/>
      <c r="M140" s="713"/>
    </row>
    <row r="141" spans="1:13" ht="13.5" thickBot="1">
      <c r="A141" s="1130" t="s">
        <v>631</v>
      </c>
      <c r="B141" s="1131"/>
      <c r="C141" s="705">
        <f>SUM(C138:C140)</f>
        <v>2522</v>
      </c>
      <c r="D141" s="705">
        <f>SUM(D138:D140)</f>
        <v>0</v>
      </c>
      <c r="E141" s="705">
        <f>SUM(E138:E140)</f>
        <v>0</v>
      </c>
      <c r="F141" s="706">
        <f>SUM(F138:F140)</f>
        <v>0</v>
      </c>
      <c r="G141" s="716"/>
      <c r="H141" s="716"/>
      <c r="I141" s="717"/>
      <c r="J141" s="718"/>
      <c r="K141" s="719"/>
      <c r="L141" s="720"/>
      <c r="M141" s="716"/>
    </row>
    <row r="142" spans="1:13" ht="12" customHeight="1" thickBot="1">
      <c r="A142" s="1114" t="s">
        <v>56</v>
      </c>
      <c r="B142" s="1132"/>
      <c r="C142" s="630"/>
      <c r="D142" s="630"/>
      <c r="E142" s="630"/>
      <c r="F142" s="629"/>
      <c r="G142" s="286"/>
      <c r="H142" s="286"/>
      <c r="I142" s="688"/>
      <c r="J142" s="633"/>
      <c r="K142" s="431"/>
      <c r="L142" s="712"/>
      <c r="M142" s="286"/>
    </row>
    <row r="143" spans="1:13" ht="11.25" customHeight="1" hidden="1">
      <c r="A143" s="1093"/>
      <c r="B143" s="1126"/>
      <c r="C143" s="630"/>
      <c r="D143" s="630"/>
      <c r="E143" s="630"/>
      <c r="F143" s="629"/>
      <c r="G143" s="286"/>
      <c r="H143" s="286"/>
      <c r="I143" s="688"/>
      <c r="J143" s="633"/>
      <c r="K143" s="431"/>
      <c r="L143" s="712"/>
      <c r="M143" s="286"/>
    </row>
    <row r="144" spans="1:13" ht="12" customHeight="1" hidden="1" thickBot="1">
      <c r="A144" s="1103"/>
      <c r="B144" s="1104"/>
      <c r="C144" s="643"/>
      <c r="D144" s="643"/>
      <c r="E144" s="643"/>
      <c r="F144" s="367"/>
      <c r="G144" s="713"/>
      <c r="H144" s="713"/>
      <c r="I144" s="714"/>
      <c r="J144" s="446"/>
      <c r="K144" s="447"/>
      <c r="L144" s="715"/>
      <c r="M144" s="713"/>
    </row>
    <row r="145" spans="1:13" ht="13.5" thickBot="1">
      <c r="A145" s="1130" t="s">
        <v>632</v>
      </c>
      <c r="B145" s="1139"/>
      <c r="C145" s="707">
        <f>SUM(C142:C144)</f>
        <v>0</v>
      </c>
      <c r="D145" s="705">
        <f>SUM(D142:D144)</f>
        <v>0</v>
      </c>
      <c r="E145" s="705">
        <f>SUM(E142:E144)</f>
        <v>0</v>
      </c>
      <c r="F145" s="706">
        <f>SUM(F142:F144)</f>
        <v>0</v>
      </c>
      <c r="G145" s="707"/>
      <c r="H145" s="707"/>
      <c r="I145" s="708"/>
      <c r="J145" s="709"/>
      <c r="K145" s="710"/>
      <c r="L145" s="711"/>
      <c r="M145" s="707"/>
    </row>
    <row r="146" spans="1:13" ht="13.5" thickBot="1">
      <c r="A146" s="1114" t="s">
        <v>633</v>
      </c>
      <c r="B146" s="1113"/>
      <c r="C146" s="630"/>
      <c r="D146" s="630"/>
      <c r="E146" s="630"/>
      <c r="F146" s="629"/>
      <c r="G146" s="286"/>
      <c r="H146" s="286"/>
      <c r="I146" s="688"/>
      <c r="J146" s="633"/>
      <c r="K146" s="431"/>
      <c r="L146" s="712"/>
      <c r="M146" s="286"/>
    </row>
    <row r="147" spans="1:13" ht="12.75" hidden="1">
      <c r="A147" s="1093"/>
      <c r="B147" s="1126"/>
      <c r="C147" s="630"/>
      <c r="D147" s="630"/>
      <c r="E147" s="630"/>
      <c r="F147" s="629"/>
      <c r="G147" s="286"/>
      <c r="H147" s="286"/>
      <c r="I147" s="688"/>
      <c r="J147" s="633"/>
      <c r="K147" s="431"/>
      <c r="L147" s="712"/>
      <c r="M147" s="286"/>
    </row>
    <row r="148" spans="1:13" ht="13.5" hidden="1" thickBot="1">
      <c r="A148" s="1103"/>
      <c r="B148" s="1129"/>
      <c r="C148" s="643"/>
      <c r="D148" s="643"/>
      <c r="E148" s="630"/>
      <c r="F148" s="367"/>
      <c r="G148" s="713"/>
      <c r="H148" s="713"/>
      <c r="I148" s="714"/>
      <c r="J148" s="446"/>
      <c r="K148" s="447"/>
      <c r="L148" s="715"/>
      <c r="M148" s="713"/>
    </row>
    <row r="149" spans="1:13" ht="13.5" thickBot="1">
      <c r="A149" s="1137" t="s">
        <v>634</v>
      </c>
      <c r="B149" s="1138"/>
      <c r="C149" s="707">
        <f>SUM(C146:C148)</f>
        <v>0</v>
      </c>
      <c r="D149" s="705">
        <f>SUM(D146:D148)</f>
        <v>0</v>
      </c>
      <c r="E149" s="705">
        <f>SUM(C149:D149)</f>
        <v>0</v>
      </c>
      <c r="F149" s="706">
        <f>SUM(F146:F148)</f>
        <v>0</v>
      </c>
      <c r="G149" s="707"/>
      <c r="H149" s="707"/>
      <c r="I149" s="708"/>
      <c r="J149" s="709"/>
      <c r="K149" s="710"/>
      <c r="L149" s="711"/>
      <c r="M149" s="707"/>
    </row>
    <row r="150" spans="1:13" ht="12" customHeight="1" thickBot="1">
      <c r="A150" s="1114" t="s">
        <v>635</v>
      </c>
      <c r="B150" s="1113"/>
      <c r="C150" s="630"/>
      <c r="D150" s="630"/>
      <c r="E150" s="630"/>
      <c r="F150" s="629"/>
      <c r="G150" s="286"/>
      <c r="H150" s="286"/>
      <c r="I150" s="688"/>
      <c r="J150" s="633"/>
      <c r="K150" s="431"/>
      <c r="L150" s="712"/>
      <c r="M150" s="286"/>
    </row>
    <row r="151" spans="1:13" ht="11.25" customHeight="1" hidden="1">
      <c r="A151" s="1093"/>
      <c r="B151" s="1094"/>
      <c r="C151" s="434"/>
      <c r="D151" s="434"/>
      <c r="E151" s="434"/>
      <c r="F151" s="636"/>
      <c r="G151" s="25"/>
      <c r="H151" s="25"/>
      <c r="I151" s="619"/>
      <c r="J151" s="435"/>
      <c r="K151" s="436"/>
      <c r="L151" s="620"/>
      <c r="M151" s="25"/>
    </row>
    <row r="152" spans="1:13" ht="12" customHeight="1" hidden="1" thickBot="1">
      <c r="A152" s="1103"/>
      <c r="B152" s="1104"/>
      <c r="C152" s="689"/>
      <c r="D152" s="689"/>
      <c r="E152" s="689"/>
      <c r="F152" s="664"/>
      <c r="G152" s="703"/>
      <c r="H152" s="703"/>
      <c r="I152" s="667"/>
      <c r="J152" s="666"/>
      <c r="K152" s="702"/>
      <c r="L152" s="704"/>
      <c r="M152" s="703"/>
    </row>
    <row r="153" spans="1:13" ht="13.5" thickBot="1">
      <c r="A153" s="1137" t="s">
        <v>636</v>
      </c>
      <c r="B153" s="1138"/>
      <c r="C153" s="705">
        <f>SUM(C150:C152)</f>
        <v>0</v>
      </c>
      <c r="D153" s="705">
        <f>SUM(D150:D152)</f>
        <v>0</v>
      </c>
      <c r="E153" s="705">
        <v>0</v>
      </c>
      <c r="F153" s="706">
        <f>SUM(F150:F152)</f>
        <v>0</v>
      </c>
      <c r="G153" s="707"/>
      <c r="H153" s="707"/>
      <c r="I153" s="708"/>
      <c r="J153" s="709"/>
      <c r="K153" s="710"/>
      <c r="L153" s="711"/>
      <c r="M153" s="707"/>
    </row>
    <row r="154" spans="1:13" ht="12.75">
      <c r="A154" s="1123" t="s">
        <v>637</v>
      </c>
      <c r="B154" s="1124"/>
      <c r="C154" s="643"/>
      <c r="D154" s="643"/>
      <c r="E154" s="630"/>
      <c r="F154" s="629"/>
      <c r="G154" s="286"/>
      <c r="H154" s="286"/>
      <c r="I154" s="688"/>
      <c r="J154" s="633"/>
      <c r="K154" s="431"/>
      <c r="L154" s="712"/>
      <c r="M154" s="286"/>
    </row>
    <row r="155" spans="1:13" ht="13.5" thickBot="1">
      <c r="A155" s="1101" t="s">
        <v>638</v>
      </c>
      <c r="B155" s="1102"/>
      <c r="C155" s="689"/>
      <c r="D155" s="689"/>
      <c r="E155" s="630"/>
      <c r="F155" s="636"/>
      <c r="G155" s="25"/>
      <c r="H155" s="25"/>
      <c r="I155" s="619"/>
      <c r="J155" s="435"/>
      <c r="K155" s="436"/>
      <c r="L155" s="620"/>
      <c r="M155" s="25"/>
    </row>
    <row r="156" spans="1:13" ht="13.5" hidden="1" thickBot="1">
      <c r="A156" s="1103"/>
      <c r="B156" s="1104"/>
      <c r="C156" s="689"/>
      <c r="D156" s="689"/>
      <c r="E156" s="689"/>
      <c r="F156" s="664"/>
      <c r="G156" s="703"/>
      <c r="H156" s="703"/>
      <c r="I156" s="667"/>
      <c r="J156" s="666"/>
      <c r="K156" s="702"/>
      <c r="L156" s="704"/>
      <c r="M156" s="703"/>
    </row>
    <row r="157" spans="1:13" ht="13.5" customHeight="1" thickBot="1">
      <c r="A157" s="1145" t="s">
        <v>639</v>
      </c>
      <c r="B157" s="1146"/>
      <c r="C157" s="705">
        <f>SUM(C154:C155)</f>
        <v>0</v>
      </c>
      <c r="D157" s="705">
        <f>SUM(D154:D155)</f>
        <v>0</v>
      </c>
      <c r="E157" s="705">
        <v>0</v>
      </c>
      <c r="F157" s="706">
        <v>0</v>
      </c>
      <c r="G157" s="707"/>
      <c r="H157" s="707"/>
      <c r="I157" s="708"/>
      <c r="J157" s="709"/>
      <c r="K157" s="710"/>
      <c r="L157" s="711"/>
      <c r="M157" s="707"/>
    </row>
    <row r="158" spans="1:13" ht="13.5" customHeight="1">
      <c r="A158" s="1114" t="s">
        <v>642</v>
      </c>
      <c r="B158" s="1132"/>
      <c r="C158" s="630">
        <v>3460</v>
      </c>
      <c r="D158" s="630"/>
      <c r="E158" s="630"/>
      <c r="F158" s="630"/>
      <c r="G158" s="738"/>
      <c r="H158" s="286"/>
      <c r="I158" s="688"/>
      <c r="J158" s="633"/>
      <c r="K158" s="431"/>
      <c r="L158" s="712"/>
      <c r="M158" s="286"/>
    </row>
    <row r="159" spans="1:13" ht="13.5" customHeight="1" thickBot="1">
      <c r="A159" s="1123" t="s">
        <v>643</v>
      </c>
      <c r="B159" s="1165"/>
      <c r="C159" s="689">
        <v>181</v>
      </c>
      <c r="D159" s="689"/>
      <c r="E159" s="689"/>
      <c r="F159" s="689"/>
      <c r="G159" s="739"/>
      <c r="H159" s="703"/>
      <c r="I159" s="667"/>
      <c r="J159" s="666"/>
      <c r="K159" s="702"/>
      <c r="L159" s="704"/>
      <c r="M159" s="703"/>
    </row>
    <row r="160" spans="1:13" ht="13.5" customHeight="1" thickBot="1">
      <c r="A160" s="1161" t="s">
        <v>644</v>
      </c>
      <c r="B160" s="1162"/>
      <c r="C160" s="772">
        <f>SUM(C158:C159)</f>
        <v>3641</v>
      </c>
      <c r="D160" s="772">
        <f>SUM(D158:D159)</f>
        <v>0</v>
      </c>
      <c r="E160" s="772">
        <v>0</v>
      </c>
      <c r="F160" s="772">
        <f>SUM(F158:F159)</f>
        <v>0</v>
      </c>
      <c r="G160" s="773"/>
      <c r="H160" s="774"/>
      <c r="I160" s="775"/>
      <c r="J160" s="776"/>
      <c r="K160" s="777"/>
      <c r="L160" s="778"/>
      <c r="M160" s="774"/>
    </row>
    <row r="161" spans="1:13" ht="24.75" customHeight="1" thickBot="1">
      <c r="A161" s="1149" t="s">
        <v>645</v>
      </c>
      <c r="B161" s="1150"/>
      <c r="C161" s="768">
        <f>SUM(C160,C157,C153,C149,C145,C141,C136,C131,C115,C83,C62,C42)</f>
        <v>38004</v>
      </c>
      <c r="D161" s="768">
        <f>SUM(D160,D157,D153,D149,D145,D141,D136,D131,D115,D83,D62,D42)</f>
        <v>0</v>
      </c>
      <c r="E161" s="768">
        <v>0</v>
      </c>
      <c r="F161" s="768">
        <f>SUM(F160,F157,F153,F149,F145,F141,F136,F131,F115,F83,F62,F42)</f>
        <v>0</v>
      </c>
      <c r="G161" s="769"/>
      <c r="H161" s="769"/>
      <c r="I161" s="770"/>
      <c r="J161" s="770"/>
      <c r="K161" s="770"/>
      <c r="L161" s="771"/>
      <c r="M161" s="769"/>
    </row>
    <row r="162" spans="1:13" ht="24.75" customHeight="1">
      <c r="A162" s="728"/>
      <c r="B162" s="728"/>
      <c r="C162" s="729"/>
      <c r="D162" s="729"/>
      <c r="E162" s="729"/>
      <c r="F162" s="729"/>
      <c r="G162" s="730"/>
      <c r="H162" s="730"/>
      <c r="I162" s="730"/>
      <c r="J162" s="730"/>
      <c r="K162" s="730"/>
      <c r="L162" s="730"/>
      <c r="M162" s="730"/>
    </row>
    <row r="170" ht="24.75" customHeight="1"/>
    <row r="171" spans="1:13" ht="24.75" customHeight="1">
      <c r="A171" s="740"/>
      <c r="B171" s="740"/>
      <c r="C171" s="729"/>
      <c r="D171" s="729"/>
      <c r="E171" s="729"/>
      <c r="F171" s="729"/>
      <c r="G171" s="730"/>
      <c r="H171" s="730"/>
      <c r="I171" s="730"/>
      <c r="J171" s="730"/>
      <c r="K171" s="730"/>
      <c r="L171" s="730"/>
      <c r="M171" s="730"/>
    </row>
    <row r="172" spans="1:13" ht="24.75" customHeight="1">
      <c r="A172" s="740"/>
      <c r="B172" s="740"/>
      <c r="C172" s="729"/>
      <c r="D172" s="729"/>
      <c r="E172" s="729"/>
      <c r="F172" s="729"/>
      <c r="G172" s="730"/>
      <c r="H172" s="730"/>
      <c r="I172" s="730"/>
      <c r="J172" s="730"/>
      <c r="K172" s="730"/>
      <c r="L172" s="730"/>
      <c r="M172" s="730"/>
    </row>
    <row r="173" spans="1:13" ht="24.75" customHeight="1">
      <c r="A173" s="740"/>
      <c r="B173" s="740"/>
      <c r="C173" s="729"/>
      <c r="D173" s="729"/>
      <c r="E173" s="729"/>
      <c r="F173" s="729"/>
      <c r="G173" s="730"/>
      <c r="H173" s="730"/>
      <c r="I173" s="730"/>
      <c r="J173" s="730"/>
      <c r="K173" s="730"/>
      <c r="L173" s="730"/>
      <c r="M173" s="730"/>
    </row>
    <row r="174" spans="1:13" ht="24.75" customHeight="1">
      <c r="A174" s="740"/>
      <c r="B174" s="740"/>
      <c r="C174" s="729"/>
      <c r="D174" s="729"/>
      <c r="E174" s="729"/>
      <c r="F174" s="729"/>
      <c r="G174" s="730"/>
      <c r="H174" s="730"/>
      <c r="I174" s="730"/>
      <c r="J174" s="730"/>
      <c r="K174" s="730"/>
      <c r="L174" s="730"/>
      <c r="M174" s="730"/>
    </row>
    <row r="175" spans="1:13" ht="24.75" customHeight="1">
      <c r="A175" s="740"/>
      <c r="B175" s="740"/>
      <c r="C175" s="729"/>
      <c r="D175" s="729"/>
      <c r="E175" s="729"/>
      <c r="F175" s="729"/>
      <c r="G175" s="730"/>
      <c r="H175" s="730"/>
      <c r="I175" s="730"/>
      <c r="J175" s="730"/>
      <c r="K175" s="730"/>
      <c r="L175" s="730"/>
      <c r="M175" s="730"/>
    </row>
    <row r="176" spans="1:13" ht="24.75" customHeight="1">
      <c r="A176" s="740"/>
      <c r="B176" s="740"/>
      <c r="C176" s="729"/>
      <c r="D176" s="729"/>
      <c r="E176" s="729"/>
      <c r="F176" s="729"/>
      <c r="G176" s="730"/>
      <c r="H176" s="730"/>
      <c r="I176" s="730"/>
      <c r="J176" s="730"/>
      <c r="K176" s="730"/>
      <c r="L176" s="730"/>
      <c r="M176" s="730"/>
    </row>
    <row r="177" ht="23.25" customHeight="1"/>
    <row r="180" spans="2:23" ht="12.75">
      <c r="B180" s="2"/>
      <c r="K180" s="261"/>
      <c r="L180" s="261"/>
      <c r="O180" s="2"/>
      <c r="W180" s="261"/>
    </row>
    <row r="181" spans="2:23" ht="12.75">
      <c r="B181" s="2"/>
      <c r="K181" s="261"/>
      <c r="L181" s="261"/>
      <c r="O181" s="2"/>
      <c r="W181" s="261"/>
    </row>
    <row r="182" spans="2:15" ht="12.75">
      <c r="B182" s="2"/>
      <c r="C182"/>
      <c r="D182" s="260"/>
      <c r="K182" s="261"/>
      <c r="O182" s="2"/>
    </row>
    <row r="183" spans="1:15" ht="12.75">
      <c r="A183" s="1140" t="s">
        <v>696</v>
      </c>
      <c r="B183" s="1140"/>
      <c r="C183" s="1140"/>
      <c r="D183" s="1140"/>
      <c r="E183" s="1140"/>
      <c r="F183" s="1140"/>
      <c r="G183" s="1140"/>
      <c r="H183" s="1140"/>
      <c r="I183" s="1140"/>
      <c r="J183" s="1140"/>
      <c r="K183" s="1140"/>
      <c r="O183" s="2"/>
    </row>
    <row r="184" ht="13.5" thickBot="1">
      <c r="M184" s="2" t="s">
        <v>409</v>
      </c>
    </row>
    <row r="185" spans="1:13" ht="13.5" thickBot="1">
      <c r="A185" s="1141"/>
      <c r="B185" s="1143" t="s">
        <v>504</v>
      </c>
      <c r="C185" s="336" t="s">
        <v>141</v>
      </c>
      <c r="D185" s="1081" t="s">
        <v>584</v>
      </c>
      <c r="E185" s="1070" t="s">
        <v>143</v>
      </c>
      <c r="F185" s="1090"/>
      <c r="G185" s="1090"/>
      <c r="H185" s="1090"/>
      <c r="I185" s="1090"/>
      <c r="J185" s="1090"/>
      <c r="K185" s="1091"/>
      <c r="L185" s="268" t="s">
        <v>487</v>
      </c>
      <c r="M185" s="268" t="s">
        <v>488</v>
      </c>
    </row>
    <row r="186" spans="1:13" ht="13.5" thickBot="1">
      <c r="A186" s="1142"/>
      <c r="B186" s="1144"/>
      <c r="C186" s="267"/>
      <c r="D186" s="1082"/>
      <c r="E186" s="255"/>
      <c r="F186" s="254" t="s">
        <v>335</v>
      </c>
      <c r="G186" s="255"/>
      <c r="H186" s="255"/>
      <c r="I186" s="255"/>
      <c r="J186" s="255"/>
      <c r="K186" s="253"/>
      <c r="L186" s="1070" t="s">
        <v>489</v>
      </c>
      <c r="M186" s="1076"/>
    </row>
    <row r="187" spans="1:13" ht="13.5" thickBot="1">
      <c r="A187" s="1163" t="s">
        <v>646</v>
      </c>
      <c r="B187" s="1164"/>
      <c r="C187" s="272"/>
      <c r="D187" s="1083"/>
      <c r="E187" s="273"/>
      <c r="F187" s="609"/>
      <c r="G187" s="273"/>
      <c r="H187" s="273"/>
      <c r="I187" s="273"/>
      <c r="J187" s="273"/>
      <c r="K187" s="273"/>
      <c r="L187" s="273"/>
      <c r="M187" s="274"/>
    </row>
    <row r="188" spans="1:13" ht="13.5" customHeight="1">
      <c r="A188" s="369">
        <v>1</v>
      </c>
      <c r="B188" s="370" t="s">
        <v>505</v>
      </c>
      <c r="C188" s="942">
        <v>5798</v>
      </c>
      <c r="D188" s="278"/>
      <c r="E188" s="372"/>
      <c r="F188" s="278"/>
      <c r="G188" s="282"/>
      <c r="H188" s="751"/>
      <c r="I188" s="282"/>
      <c r="J188" s="339"/>
      <c r="K188" s="283"/>
      <c r="L188" s="755"/>
      <c r="M188" s="751"/>
    </row>
    <row r="189" spans="1:13" ht="13.5" customHeight="1">
      <c r="A189" s="296">
        <v>2</v>
      </c>
      <c r="B189" s="25" t="s">
        <v>447</v>
      </c>
      <c r="C189" s="943">
        <v>1255</v>
      </c>
      <c r="D189" s="289"/>
      <c r="E189" s="373"/>
      <c r="F189" s="289"/>
      <c r="G189" s="293"/>
      <c r="H189" s="752"/>
      <c r="I189" s="293"/>
      <c r="J189" s="294"/>
      <c r="K189" s="294"/>
      <c r="L189" s="756"/>
      <c r="M189" s="754"/>
    </row>
    <row r="190" spans="1:13" ht="13.5" customHeight="1">
      <c r="A190" s="296">
        <v>3</v>
      </c>
      <c r="B190" s="25" t="s">
        <v>127</v>
      </c>
      <c r="C190" s="943">
        <v>10302</v>
      </c>
      <c r="D190" s="289"/>
      <c r="E190" s="373"/>
      <c r="F190" s="289"/>
      <c r="G190" s="293"/>
      <c r="H190" s="752"/>
      <c r="I190" s="293"/>
      <c r="J190" s="294"/>
      <c r="K190" s="294"/>
      <c r="L190" s="757"/>
      <c r="M190" s="752"/>
    </row>
    <row r="191" spans="1:13" ht="13.5" customHeight="1">
      <c r="A191" s="296">
        <v>4</v>
      </c>
      <c r="B191" s="25" t="s">
        <v>506</v>
      </c>
      <c r="C191" s="943">
        <v>530</v>
      </c>
      <c r="D191" s="289"/>
      <c r="E191" s="373"/>
      <c r="F191" s="289"/>
      <c r="G191" s="293"/>
      <c r="H191" s="752"/>
      <c r="I191" s="293"/>
      <c r="J191" s="294"/>
      <c r="K191" s="294"/>
      <c r="L191" s="757"/>
      <c r="M191" s="752"/>
    </row>
    <row r="192" spans="1:13" ht="13.5" customHeight="1">
      <c r="A192" s="296">
        <v>5</v>
      </c>
      <c r="B192" s="25" t="s">
        <v>452</v>
      </c>
      <c r="C192" s="943"/>
      <c r="D192" s="289"/>
      <c r="E192" s="373"/>
      <c r="F192" s="289"/>
      <c r="G192" s="293"/>
      <c r="H192" s="752"/>
      <c r="I192" s="293"/>
      <c r="J192" s="294"/>
      <c r="K192" s="294"/>
      <c r="L192" s="757"/>
      <c r="M192" s="752"/>
    </row>
    <row r="193" spans="1:13" ht="13.5" customHeight="1">
      <c r="A193" s="296">
        <v>6</v>
      </c>
      <c r="B193" s="25" t="s">
        <v>647</v>
      </c>
      <c r="C193" s="943">
        <v>10076</v>
      </c>
      <c r="D193" s="289"/>
      <c r="E193" s="373"/>
      <c r="F193" s="289"/>
      <c r="G193" s="293"/>
      <c r="H193" s="752"/>
      <c r="I193" s="293"/>
      <c r="J193" s="294"/>
      <c r="K193" s="294"/>
      <c r="L193" s="757"/>
      <c r="M193" s="752"/>
    </row>
    <row r="194" spans="1:13" ht="13.5" customHeight="1">
      <c r="A194" s="296">
        <v>7</v>
      </c>
      <c r="B194" s="25" t="s">
        <v>648</v>
      </c>
      <c r="C194" s="943">
        <v>4000</v>
      </c>
      <c r="D194" s="289"/>
      <c r="E194" s="373"/>
      <c r="F194" s="289"/>
      <c r="G194" s="293"/>
      <c r="H194" s="752"/>
      <c r="I194" s="293"/>
      <c r="J194" s="294"/>
      <c r="K194" s="294"/>
      <c r="L194" s="757"/>
      <c r="M194" s="752"/>
    </row>
    <row r="195" spans="1:13" ht="13.5" customHeight="1">
      <c r="A195" s="940">
        <v>8</v>
      </c>
      <c r="B195" s="703" t="s">
        <v>649</v>
      </c>
      <c r="C195" s="944">
        <v>210</v>
      </c>
      <c r="D195" s="744"/>
      <c r="E195" s="373"/>
      <c r="F195" s="744"/>
      <c r="G195" s="750"/>
      <c r="H195" s="753"/>
      <c r="I195" s="750"/>
      <c r="J195" s="745"/>
      <c r="K195" s="745"/>
      <c r="L195" s="758"/>
      <c r="M195" s="753"/>
    </row>
    <row r="196" spans="1:13" ht="13.5" customHeight="1" hidden="1">
      <c r="A196" s="296">
        <v>9</v>
      </c>
      <c r="B196" s="25"/>
      <c r="C196" s="943"/>
      <c r="D196" s="289"/>
      <c r="E196" s="373"/>
      <c r="F196" s="289"/>
      <c r="G196" s="293"/>
      <c r="H196" s="752"/>
      <c r="I196" s="293"/>
      <c r="J196" s="294"/>
      <c r="K196" s="294"/>
      <c r="L196" s="757"/>
      <c r="M196" s="752"/>
    </row>
    <row r="197" spans="1:13" ht="13.5" customHeight="1" thickBot="1">
      <c r="A197" s="941">
        <v>9</v>
      </c>
      <c r="B197" s="625" t="s">
        <v>650</v>
      </c>
      <c r="C197" s="944">
        <v>727</v>
      </c>
      <c r="D197" s="744"/>
      <c r="E197" s="945"/>
      <c r="F197" s="744"/>
      <c r="G197" s="750"/>
      <c r="H197" s="753"/>
      <c r="I197" s="947"/>
      <c r="J197" s="938"/>
      <c r="K197" s="938"/>
      <c r="L197" s="745"/>
      <c r="M197" s="753"/>
    </row>
    <row r="198" spans="1:13" ht="13.5" customHeight="1" thickBot="1">
      <c r="A198" s="762">
        <v>10</v>
      </c>
      <c r="B198" s="939" t="s">
        <v>509</v>
      </c>
      <c r="C198" s="1051">
        <f>SUM(C188:C197)</f>
        <v>32898</v>
      </c>
      <c r="D198" s="763">
        <f>SUM(D188:D197)</f>
        <v>0</v>
      </c>
      <c r="E198" s="946">
        <f>SUM(E188:E197)</f>
        <v>0</v>
      </c>
      <c r="F198" s="763">
        <f>SUM(F188:F197)</f>
        <v>0</v>
      </c>
      <c r="G198" s="764"/>
      <c r="H198" s="765"/>
      <c r="I198" s="764"/>
      <c r="J198" s="766"/>
      <c r="K198" s="766"/>
      <c r="L198" s="767"/>
      <c r="M198" s="765"/>
    </row>
    <row r="199" spans="1:13" ht="13.5" customHeight="1">
      <c r="A199" s="350">
        <v>11</v>
      </c>
      <c r="B199" s="351" t="s">
        <v>651</v>
      </c>
      <c r="C199" s="746"/>
      <c r="D199" s="288"/>
      <c r="E199" s="288"/>
      <c r="F199" s="288"/>
      <c r="G199" s="319"/>
      <c r="H199" s="754"/>
      <c r="I199" s="319"/>
      <c r="J199" s="283"/>
      <c r="K199" s="283"/>
      <c r="L199" s="756"/>
      <c r="M199" s="754"/>
    </row>
    <row r="200" spans="1:13" ht="13.5" customHeight="1">
      <c r="A200" s="350">
        <v>12</v>
      </c>
      <c r="B200" s="351" t="s">
        <v>652</v>
      </c>
      <c r="C200" s="746"/>
      <c r="D200" s="288"/>
      <c r="E200" s="288"/>
      <c r="F200" s="289"/>
      <c r="G200" s="319"/>
      <c r="H200" s="754"/>
      <c r="I200" s="319"/>
      <c r="J200" s="283"/>
      <c r="K200" s="283"/>
      <c r="L200" s="756"/>
      <c r="M200" s="754"/>
    </row>
    <row r="201" spans="1:13" ht="13.5" customHeight="1">
      <c r="A201" s="340">
        <v>13</v>
      </c>
      <c r="B201" s="341" t="s">
        <v>653</v>
      </c>
      <c r="C201" s="741"/>
      <c r="D201" s="289"/>
      <c r="E201" s="288"/>
      <c r="F201" s="289"/>
      <c r="G201" s="293"/>
      <c r="H201" s="752"/>
      <c r="I201" s="293"/>
      <c r="J201" s="294"/>
      <c r="K201" s="294"/>
      <c r="L201" s="757"/>
      <c r="M201" s="752"/>
    </row>
    <row r="202" spans="1:13" ht="13.5" customHeight="1">
      <c r="A202" s="340">
        <v>14</v>
      </c>
      <c r="B202" s="341" t="s">
        <v>654</v>
      </c>
      <c r="C202" s="741"/>
      <c r="D202" s="289"/>
      <c r="E202" s="288"/>
      <c r="F202" s="289"/>
      <c r="G202" s="293"/>
      <c r="H202" s="752"/>
      <c r="I202" s="293"/>
      <c r="J202" s="294"/>
      <c r="K202" s="294"/>
      <c r="L202" s="757"/>
      <c r="M202" s="752"/>
    </row>
    <row r="203" spans="1:13" ht="13.5" customHeight="1">
      <c r="A203" s="340">
        <v>15</v>
      </c>
      <c r="B203" s="341" t="s">
        <v>510</v>
      </c>
      <c r="C203" s="741"/>
      <c r="D203" s="289"/>
      <c r="E203" s="288"/>
      <c r="F203" s="289"/>
      <c r="G203" s="293"/>
      <c r="H203" s="752"/>
      <c r="I203" s="293"/>
      <c r="J203" s="294"/>
      <c r="K203" s="294"/>
      <c r="L203" s="757"/>
      <c r="M203" s="752"/>
    </row>
    <row r="204" spans="1:13" ht="13.5" customHeight="1">
      <c r="A204" s="742">
        <v>16</v>
      </c>
      <c r="B204" s="25" t="s">
        <v>130</v>
      </c>
      <c r="C204" s="743">
        <v>5106</v>
      </c>
      <c r="D204" s="744"/>
      <c r="E204" s="288"/>
      <c r="F204" s="289"/>
      <c r="G204" s="750"/>
      <c r="H204" s="753"/>
      <c r="I204" s="750"/>
      <c r="J204" s="745"/>
      <c r="K204" s="745"/>
      <c r="L204" s="758"/>
      <c r="M204" s="753"/>
    </row>
    <row r="205" spans="1:13" ht="13.5" customHeight="1" thickBot="1">
      <c r="A205" s="742">
        <v>17</v>
      </c>
      <c r="B205" s="698" t="s">
        <v>655</v>
      </c>
      <c r="C205" s="743"/>
      <c r="D205" s="744"/>
      <c r="E205" s="352"/>
      <c r="F205" s="744"/>
      <c r="G205" s="750"/>
      <c r="H205" s="753"/>
      <c r="I205" s="750"/>
      <c r="J205" s="745"/>
      <c r="K205" s="745"/>
      <c r="L205" s="758"/>
      <c r="M205" s="753"/>
    </row>
    <row r="206" spans="1:13" ht="13.5" customHeight="1" thickBot="1">
      <c r="A206" s="762">
        <v>18</v>
      </c>
      <c r="B206" s="707" t="s">
        <v>511</v>
      </c>
      <c r="C206" s="763">
        <f>SUM(C199:C205)</f>
        <v>5106</v>
      </c>
      <c r="D206" s="763">
        <f>SUM(D199:D205)</f>
        <v>0</v>
      </c>
      <c r="E206" s="763">
        <f>SUM(E199:E205)</f>
        <v>0</v>
      </c>
      <c r="F206" s="763">
        <f>SUM(F199:F205)</f>
        <v>0</v>
      </c>
      <c r="G206" s="764"/>
      <c r="H206" s="765"/>
      <c r="I206" s="764"/>
      <c r="J206" s="766"/>
      <c r="K206" s="766"/>
      <c r="L206" s="767"/>
      <c r="M206" s="765"/>
    </row>
    <row r="207" spans="1:13" ht="27.75" customHeight="1" thickBot="1">
      <c r="A207" s="1151" t="s">
        <v>656</v>
      </c>
      <c r="B207" s="1152"/>
      <c r="C207" s="747">
        <f>SUM(C206,C198)</f>
        <v>38004</v>
      </c>
      <c r="D207" s="747">
        <f>SUM(D191,D199)</f>
        <v>0</v>
      </c>
      <c r="E207" s="747">
        <f>SUM(E191,E199)</f>
        <v>0</v>
      </c>
      <c r="F207" s="747">
        <f>SUM(D207:E207)</f>
        <v>0</v>
      </c>
      <c r="G207" s="748"/>
      <c r="H207" s="747"/>
      <c r="I207" s="747"/>
      <c r="J207" s="747"/>
      <c r="K207" s="747"/>
      <c r="L207" s="747"/>
      <c r="M207" s="747"/>
    </row>
    <row r="208" spans="1:13" ht="13.5" customHeight="1" thickBot="1">
      <c r="A208" s="759"/>
      <c r="B208" s="760"/>
      <c r="C208" s="761"/>
      <c r="D208" s="761"/>
      <c r="E208" s="761"/>
      <c r="F208" s="761"/>
      <c r="G208" s="749"/>
      <c r="H208" s="749"/>
      <c r="I208" s="749"/>
      <c r="J208" s="749"/>
      <c r="K208" s="749"/>
      <c r="L208" s="749"/>
      <c r="M208" s="749"/>
    </row>
    <row r="209" spans="1:13" ht="27.75" customHeight="1" thickBot="1">
      <c r="A209" s="1151" t="s">
        <v>662</v>
      </c>
      <c r="B209" s="1152"/>
      <c r="C209" s="814">
        <f>C161-C207</f>
        <v>0</v>
      </c>
      <c r="D209" s="814">
        <f>SUM(D207,D161)</f>
        <v>0</v>
      </c>
      <c r="E209" s="814">
        <f>SUM(E207,E161)</f>
        <v>0</v>
      </c>
      <c r="F209" s="814">
        <f>SUM(F207,F161)</f>
        <v>0</v>
      </c>
      <c r="G209" s="814"/>
      <c r="H209" s="814"/>
      <c r="I209" s="814"/>
      <c r="J209" s="814"/>
      <c r="K209" s="814"/>
      <c r="L209" s="814"/>
      <c r="M209" s="814"/>
    </row>
    <row r="210" ht="13.5" customHeight="1" thickBot="1">
      <c r="C210" s="819"/>
    </row>
    <row r="211" ht="13.5" customHeight="1" hidden="1"/>
    <row r="212" ht="13.5" customHeight="1" hidden="1"/>
    <row r="213" ht="13.5" customHeight="1" hidden="1"/>
    <row r="214" ht="24.75" customHeight="1" hidden="1"/>
    <row r="215" ht="12.75" hidden="1"/>
    <row r="216" spans="1:17" ht="13.5" thickBot="1">
      <c r="A216" s="821"/>
      <c r="B216" s="820" t="s">
        <v>657</v>
      </c>
      <c r="C216" s="818" t="s">
        <v>663</v>
      </c>
      <c r="D216" s="820"/>
      <c r="E216" s="818"/>
      <c r="F216" s="820"/>
      <c r="G216" s="818"/>
      <c r="H216" s="820"/>
      <c r="I216" s="820"/>
      <c r="J216" s="820"/>
      <c r="K216" s="820"/>
      <c r="L216" s="818"/>
      <c r="M216" s="822"/>
      <c r="N216" s="414"/>
      <c r="O216" s="414"/>
      <c r="P216" s="414"/>
      <c r="Q216" s="414"/>
    </row>
    <row r="217" spans="1:13" ht="1.5" customHeight="1" thickBot="1">
      <c r="A217" s="815"/>
      <c r="B217" s="816"/>
      <c r="C217" s="816"/>
      <c r="D217" s="816"/>
      <c r="E217" s="816"/>
      <c r="F217" s="816"/>
      <c r="G217" s="816"/>
      <c r="H217" s="816"/>
      <c r="I217" s="816"/>
      <c r="J217" s="816"/>
      <c r="K217" s="816"/>
      <c r="L217" s="816"/>
      <c r="M217" s="817"/>
    </row>
    <row r="218" spans="1:13" ht="12.75">
      <c r="A218" s="779">
        <v>1</v>
      </c>
      <c r="B218" s="731" t="s">
        <v>658</v>
      </c>
      <c r="C218" s="428"/>
      <c r="D218" s="428"/>
      <c r="E218" s="428"/>
      <c r="F218" s="428"/>
      <c r="G218" s="732"/>
      <c r="H218" s="733"/>
      <c r="I218" s="734"/>
      <c r="J218" s="735"/>
      <c r="K218" s="736"/>
      <c r="L218" s="737"/>
      <c r="M218" s="733"/>
    </row>
    <row r="219" spans="1:13" ht="12.75">
      <c r="A219" s="780">
        <v>2</v>
      </c>
      <c r="B219" s="780" t="s">
        <v>640</v>
      </c>
      <c r="C219" s="630"/>
      <c r="D219" s="630"/>
      <c r="E219" s="630"/>
      <c r="F219" s="630"/>
      <c r="G219" s="738"/>
      <c r="H219" s="286"/>
      <c r="I219" s="688"/>
      <c r="J219" s="633"/>
      <c r="K219" s="431"/>
      <c r="L219" s="712"/>
      <c r="M219" s="286"/>
    </row>
    <row r="220" spans="1:13" ht="13.5" thickBot="1">
      <c r="A220" s="781">
        <v>3</v>
      </c>
      <c r="B220" s="781" t="s">
        <v>641</v>
      </c>
      <c r="C220" s="623"/>
      <c r="D220" s="623"/>
      <c r="E220" s="623"/>
      <c r="F220" s="623"/>
      <c r="G220" s="624"/>
      <c r="H220" s="625"/>
      <c r="I220" s="626"/>
      <c r="J220" s="627"/>
      <c r="K220" s="628"/>
      <c r="L220" s="358"/>
      <c r="M220" s="625"/>
    </row>
    <row r="221" spans="1:13" ht="13.5" thickBot="1">
      <c r="A221" s="1154" t="s">
        <v>169</v>
      </c>
      <c r="B221" s="1155"/>
      <c r="C221" s="785">
        <f>SUM(C218:C220)</f>
        <v>0</v>
      </c>
      <c r="D221" s="785">
        <f>SUM(D218:D220)</f>
        <v>0</v>
      </c>
      <c r="E221" s="785">
        <f>SUM(E218:E220)</f>
        <v>0</v>
      </c>
      <c r="F221" s="785">
        <f>SUM(F218:F220)</f>
        <v>0</v>
      </c>
      <c r="G221" s="786"/>
      <c r="H221" s="787"/>
      <c r="I221" s="788"/>
      <c r="J221" s="789"/>
      <c r="K221" s="790"/>
      <c r="L221" s="791"/>
      <c r="M221" s="787"/>
    </row>
    <row r="222" spans="1:13" ht="12.75">
      <c r="A222" s="792">
        <v>4</v>
      </c>
      <c r="B222" s="800" t="s">
        <v>659</v>
      </c>
      <c r="C222" s="802"/>
      <c r="D222" s="804"/>
      <c r="E222" s="802"/>
      <c r="F222" s="804"/>
      <c r="G222" s="808"/>
      <c r="H222" s="806"/>
      <c r="I222" s="798"/>
      <c r="J222" s="798"/>
      <c r="K222" s="810"/>
      <c r="L222" s="808"/>
      <c r="M222" s="812"/>
    </row>
    <row r="223" spans="1:13" ht="13.5" thickBot="1">
      <c r="A223" s="784">
        <v>5</v>
      </c>
      <c r="B223" s="801" t="s">
        <v>660</v>
      </c>
      <c r="C223" s="803"/>
      <c r="D223" s="805"/>
      <c r="E223" s="803"/>
      <c r="F223" s="805"/>
      <c r="G223" s="809"/>
      <c r="H223" s="807"/>
      <c r="I223" s="799"/>
      <c r="J223" s="799"/>
      <c r="K223" s="811"/>
      <c r="L223" s="809"/>
      <c r="M223" s="813"/>
    </row>
    <row r="224" spans="1:13" ht="13.5" thickBot="1">
      <c r="A224" s="1130" t="s">
        <v>661</v>
      </c>
      <c r="B224" s="1153"/>
      <c r="C224" s="793">
        <f>SUM(C222:C223)</f>
        <v>0</v>
      </c>
      <c r="D224" s="793">
        <f>SUM(D222:D223)</f>
        <v>0</v>
      </c>
      <c r="E224" s="793">
        <f>SUM(E222:E223)</f>
        <v>0</v>
      </c>
      <c r="F224" s="793">
        <f>SUM(F222:F223)</f>
        <v>0</v>
      </c>
      <c r="G224" s="794"/>
      <c r="H224" s="795"/>
      <c r="I224" s="794"/>
      <c r="J224" s="794"/>
      <c r="K224" s="796"/>
      <c r="L224" s="797"/>
      <c r="M224" s="795"/>
    </row>
    <row r="225" spans="1:13" ht="12.75" hidden="1">
      <c r="A225" s="782"/>
      <c r="B225" s="404"/>
      <c r="C225" s="366"/>
      <c r="D225" s="366"/>
      <c r="E225" s="366"/>
      <c r="F225" s="366"/>
      <c r="G225" s="783"/>
      <c r="H225" s="783"/>
      <c r="I225" s="783"/>
      <c r="J225" s="783"/>
      <c r="K225" s="783"/>
      <c r="L225" s="783"/>
      <c r="M225" s="783"/>
    </row>
    <row r="226" spans="1:13" ht="12.75" hidden="1">
      <c r="A226" s="403"/>
      <c r="B226" s="404"/>
      <c r="C226" s="366"/>
      <c r="D226" s="366"/>
      <c r="E226" s="366"/>
      <c r="F226" s="366"/>
      <c r="G226" s="330"/>
      <c r="H226" s="330"/>
      <c r="I226" s="330"/>
      <c r="J226" s="330"/>
      <c r="K226" s="330"/>
      <c r="L226" s="330"/>
      <c r="M226" s="330"/>
    </row>
    <row r="227" spans="1:13" ht="29.25" customHeight="1" thickBot="1">
      <c r="A227" s="1147" t="s">
        <v>664</v>
      </c>
      <c r="B227" s="1148"/>
      <c r="C227" s="747">
        <f>SUM(C221,C161)</f>
        <v>38004</v>
      </c>
      <c r="D227" s="747">
        <f>SUM(D221,D161)</f>
        <v>0</v>
      </c>
      <c r="E227" s="747">
        <f>SUM(E221,E161)</f>
        <v>0</v>
      </c>
      <c r="F227" s="747">
        <f>SUM(F221,F161)</f>
        <v>0</v>
      </c>
      <c r="G227" s="748"/>
      <c r="H227" s="747"/>
      <c r="I227" s="747"/>
      <c r="J227" s="747"/>
      <c r="K227" s="747"/>
      <c r="L227" s="747"/>
      <c r="M227" s="747"/>
    </row>
    <row r="228" spans="1:13" ht="34.5" customHeight="1" thickBot="1">
      <c r="A228" s="1156" t="s">
        <v>665</v>
      </c>
      <c r="B228" s="1157"/>
      <c r="C228" s="747">
        <f>SUM(C224,C207)</f>
        <v>38004</v>
      </c>
      <c r="D228" s="747">
        <f>SUM(D224,D207)</f>
        <v>0</v>
      </c>
      <c r="E228" s="747">
        <f>SUM(E224,E207)</f>
        <v>0</v>
      </c>
      <c r="F228" s="747">
        <f>SUM(F224,F207)</f>
        <v>0</v>
      </c>
      <c r="G228" s="748"/>
      <c r="H228" s="747"/>
      <c r="I228" s="747"/>
      <c r="J228" s="747"/>
      <c r="K228" s="747"/>
      <c r="L228" s="747"/>
      <c r="M228" s="747"/>
    </row>
  </sheetData>
  <sheetProtection/>
  <mergeCells count="126">
    <mergeCell ref="A228:B228"/>
    <mergeCell ref="A209:B209"/>
    <mergeCell ref="L93:M93"/>
    <mergeCell ref="A102:B102"/>
    <mergeCell ref="D117:D119"/>
    <mergeCell ref="D185:D187"/>
    <mergeCell ref="A160:B160"/>
    <mergeCell ref="A187:B187"/>
    <mergeCell ref="A183:K183"/>
    <mergeCell ref="A159:B159"/>
    <mergeCell ref="A155:B155"/>
    <mergeCell ref="A156:B156"/>
    <mergeCell ref="A157:B157"/>
    <mergeCell ref="A227:B227"/>
    <mergeCell ref="A161:B161"/>
    <mergeCell ref="A207:B207"/>
    <mergeCell ref="A224:B224"/>
    <mergeCell ref="A221:B221"/>
    <mergeCell ref="B9:L9"/>
    <mergeCell ref="A185:A186"/>
    <mergeCell ref="B185:B186"/>
    <mergeCell ref="E185:K185"/>
    <mergeCell ref="L186:M186"/>
    <mergeCell ref="A158:B158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4:B124"/>
    <mergeCell ref="A125:B125"/>
    <mergeCell ref="A126:B126"/>
    <mergeCell ref="A120:B120"/>
    <mergeCell ref="A121:B121"/>
    <mergeCell ref="A122:B122"/>
    <mergeCell ref="A123:B123"/>
    <mergeCell ref="A112:B112"/>
    <mergeCell ref="A113:B113"/>
    <mergeCell ref="A115:B115"/>
    <mergeCell ref="A117:B118"/>
    <mergeCell ref="A108:B108"/>
    <mergeCell ref="A109:B109"/>
    <mergeCell ref="A110:B110"/>
    <mergeCell ref="A111:B111"/>
    <mergeCell ref="A98:B98"/>
    <mergeCell ref="E117:K117"/>
    <mergeCell ref="A99:B99"/>
    <mergeCell ref="A100:B100"/>
    <mergeCell ref="A101:B101"/>
    <mergeCell ref="A103:B103"/>
    <mergeCell ref="A104:B104"/>
    <mergeCell ref="A105:B105"/>
    <mergeCell ref="A106:B106"/>
    <mergeCell ref="A107:B107"/>
    <mergeCell ref="E95:K95"/>
    <mergeCell ref="L96:M96"/>
    <mergeCell ref="D95:D97"/>
    <mergeCell ref="A97:B97"/>
    <mergeCell ref="A81:B81"/>
    <mergeCell ref="A82:B82"/>
    <mergeCell ref="A83:B83"/>
    <mergeCell ref="A95:B96"/>
    <mergeCell ref="A79:B79"/>
    <mergeCell ref="A80:B80"/>
    <mergeCell ref="A68:B68"/>
    <mergeCell ref="A69:B69"/>
    <mergeCell ref="A70:B70"/>
    <mergeCell ref="A76:B76"/>
    <mergeCell ref="A75:B75"/>
    <mergeCell ref="A71:B71"/>
    <mergeCell ref="A74:B74"/>
    <mergeCell ref="A77:B77"/>
    <mergeCell ref="A78:B78"/>
    <mergeCell ref="A24:B24"/>
    <mergeCell ref="A25:B25"/>
    <mergeCell ref="E65:K65"/>
    <mergeCell ref="L66:M66"/>
    <mergeCell ref="D65:D67"/>
    <mergeCell ref="A72:B72"/>
    <mergeCell ref="A73:B73"/>
    <mergeCell ref="A47:B47"/>
    <mergeCell ref="A65:B66"/>
    <mergeCell ref="D45:D47"/>
    <mergeCell ref="L46:M46"/>
    <mergeCell ref="L19:M19"/>
    <mergeCell ref="D18:D20"/>
    <mergeCell ref="A26:B26"/>
    <mergeCell ref="A27:B27"/>
    <mergeCell ref="B45:B46"/>
    <mergeCell ref="A67:B67"/>
    <mergeCell ref="A45:A46"/>
    <mergeCell ref="E45:K45"/>
    <mergeCell ref="E18:K18"/>
    <mergeCell ref="A119:B119"/>
    <mergeCell ref="L119:M119"/>
    <mergeCell ref="B18:B19"/>
    <mergeCell ref="A20:B20"/>
    <mergeCell ref="A42:B42"/>
    <mergeCell ref="L118:M118"/>
    <mergeCell ref="A62:B62"/>
    <mergeCell ref="A21:B21"/>
    <mergeCell ref="A22:B22"/>
    <mergeCell ref="A23:B23"/>
  </mergeCells>
  <printOptions/>
  <pageMargins left="0.7874015748031497" right="0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D46" sqref="D46"/>
    </sheetView>
  </sheetViews>
  <sheetFormatPr defaultColWidth="9.140625" defaultRowHeight="12.75"/>
  <cols>
    <col min="1" max="1" width="3.57421875" style="0" customWidth="1"/>
    <col min="2" max="2" width="49.00390625" style="0" customWidth="1"/>
    <col min="3" max="3" width="10.140625" style="0" customWidth="1"/>
    <col min="4" max="4" width="11.140625" style="0" customWidth="1"/>
    <col min="5" max="5" width="11.421875" style="0" customWidth="1"/>
  </cols>
  <sheetData>
    <row r="1" ht="12.75">
      <c r="E1" s="897" t="s">
        <v>706</v>
      </c>
    </row>
    <row r="2" ht="16.5" customHeight="1"/>
    <row r="3" spans="2:5" ht="16.5" customHeight="1">
      <c r="B3" s="148" t="s">
        <v>116</v>
      </c>
      <c r="C3" s="114"/>
      <c r="D3" s="114"/>
      <c r="E3" s="114"/>
    </row>
    <row r="4" spans="2:5" ht="16.5" customHeight="1">
      <c r="B4" s="148"/>
      <c r="C4" s="114"/>
      <c r="D4" s="114"/>
      <c r="E4" s="114"/>
    </row>
    <row r="5" spans="2:5" ht="16.5" customHeight="1">
      <c r="B5" s="148"/>
      <c r="C5" s="114"/>
      <c r="D5" s="114"/>
      <c r="E5" s="114"/>
    </row>
    <row r="6" spans="1:5" ht="16.5" thickBot="1">
      <c r="A6" s="28"/>
      <c r="B6" s="2"/>
      <c r="E6" s="116" t="s">
        <v>402</v>
      </c>
    </row>
    <row r="7" spans="1:5" ht="15.75" thickBot="1">
      <c r="A7" s="145"/>
      <c r="B7" s="84" t="s">
        <v>102</v>
      </c>
      <c r="C7" s="146" t="s">
        <v>141</v>
      </c>
      <c r="D7" s="146" t="s">
        <v>143</v>
      </c>
      <c r="E7" s="146" t="s">
        <v>334</v>
      </c>
    </row>
    <row r="8" spans="1:5" ht="13.5">
      <c r="A8" s="96" t="s">
        <v>140</v>
      </c>
      <c r="B8" s="96" t="s">
        <v>219</v>
      </c>
      <c r="C8" s="96"/>
      <c r="D8" s="96"/>
      <c r="E8" s="96"/>
    </row>
    <row r="9" spans="1:5" ht="13.5">
      <c r="A9" s="63" t="s">
        <v>144</v>
      </c>
      <c r="B9" s="63" t="s">
        <v>220</v>
      </c>
      <c r="C9" s="63"/>
      <c r="D9" s="63"/>
      <c r="E9" s="63"/>
    </row>
    <row r="10" spans="1:5" ht="14.25" thickBot="1">
      <c r="A10" s="64" t="s">
        <v>145</v>
      </c>
      <c r="B10" s="64" t="s">
        <v>221</v>
      </c>
      <c r="C10" s="64"/>
      <c r="D10" s="64"/>
      <c r="E10" s="64"/>
    </row>
    <row r="11" spans="1:5" ht="15.75" thickBot="1">
      <c r="A11" s="145" t="s">
        <v>146</v>
      </c>
      <c r="B11" s="65" t="s">
        <v>222</v>
      </c>
      <c r="C11" s="65">
        <f>SUM(C8:C10)</f>
        <v>0</v>
      </c>
      <c r="D11" s="65">
        <f>SUM(D8:D10)</f>
        <v>0</v>
      </c>
      <c r="E11" s="65">
        <f>SUM(E8:E10)</f>
        <v>0</v>
      </c>
    </row>
    <row r="12" spans="1:5" ht="13.5">
      <c r="A12" s="96" t="s">
        <v>147</v>
      </c>
      <c r="B12" s="96" t="s">
        <v>223</v>
      </c>
      <c r="C12" s="96"/>
      <c r="D12" s="96"/>
      <c r="E12" s="96"/>
    </row>
    <row r="13" spans="1:5" ht="13.5">
      <c r="A13" s="63" t="s">
        <v>148</v>
      </c>
      <c r="B13" s="63" t="s">
        <v>224</v>
      </c>
      <c r="C13" s="63">
        <v>348</v>
      </c>
      <c r="D13" s="63"/>
      <c r="E13" s="63"/>
    </row>
    <row r="14" spans="1:5" ht="13.5">
      <c r="A14" s="63" t="s">
        <v>149</v>
      </c>
      <c r="B14" s="63" t="s">
        <v>225</v>
      </c>
      <c r="C14" s="63"/>
      <c r="D14" s="63"/>
      <c r="E14" s="63"/>
    </row>
    <row r="15" spans="1:5" ht="13.5">
      <c r="A15" s="63" t="s">
        <v>150</v>
      </c>
      <c r="B15" s="63" t="s">
        <v>226</v>
      </c>
      <c r="C15" s="63"/>
      <c r="D15" s="63"/>
      <c r="E15" s="63"/>
    </row>
    <row r="16" spans="1:5" ht="13.5">
      <c r="A16" s="63" t="s">
        <v>151</v>
      </c>
      <c r="B16" s="63" t="s">
        <v>227</v>
      </c>
      <c r="C16" s="63">
        <v>2405</v>
      </c>
      <c r="D16" s="63"/>
      <c r="E16" s="63"/>
    </row>
    <row r="17" spans="1:5" ht="13.5">
      <c r="A17" s="63" t="s">
        <v>152</v>
      </c>
      <c r="B17" s="63" t="s">
        <v>228</v>
      </c>
      <c r="C17" s="63"/>
      <c r="D17" s="63"/>
      <c r="E17" s="63"/>
    </row>
    <row r="18" spans="1:5" ht="13.5">
      <c r="A18" s="63" t="s">
        <v>153</v>
      </c>
      <c r="B18" s="63" t="s">
        <v>229</v>
      </c>
      <c r="C18" s="63"/>
      <c r="D18" s="63"/>
      <c r="E18" s="63"/>
    </row>
    <row r="19" spans="1:5" ht="13.5">
      <c r="A19" s="63" t="s">
        <v>154</v>
      </c>
      <c r="B19" s="63" t="s">
        <v>230</v>
      </c>
      <c r="C19" s="63">
        <v>400</v>
      </c>
      <c r="D19" s="63"/>
      <c r="E19" s="63"/>
    </row>
    <row r="20" spans="1:5" ht="14.25" thickBot="1">
      <c r="A20" s="64" t="s">
        <v>155</v>
      </c>
      <c r="B20" s="64" t="s">
        <v>231</v>
      </c>
      <c r="C20" s="64"/>
      <c r="D20" s="64"/>
      <c r="E20" s="64"/>
    </row>
    <row r="21" spans="1:5" ht="15.75" thickBot="1">
      <c r="A21" s="145" t="s">
        <v>156</v>
      </c>
      <c r="B21" s="65" t="s">
        <v>232</v>
      </c>
      <c r="C21" s="65">
        <f>SUM(C12:C20)</f>
        <v>3153</v>
      </c>
      <c r="D21" s="65">
        <f>SUM(D12:D20)</f>
        <v>0</v>
      </c>
      <c r="E21" s="65">
        <f>SUM(E12:E20)</f>
        <v>0</v>
      </c>
    </row>
    <row r="22" spans="1:5" ht="13.5">
      <c r="A22" s="96" t="s">
        <v>157</v>
      </c>
      <c r="B22" s="96" t="s">
        <v>233</v>
      </c>
      <c r="C22" s="96"/>
      <c r="D22" s="96"/>
      <c r="E22" s="96"/>
    </row>
    <row r="23" spans="1:5" ht="13.5">
      <c r="A23" s="63" t="s">
        <v>158</v>
      </c>
      <c r="B23" s="63" t="s">
        <v>234</v>
      </c>
      <c r="C23" s="63"/>
      <c r="D23" s="63"/>
      <c r="E23" s="63"/>
    </row>
    <row r="24" spans="1:5" ht="13.5">
      <c r="A24" s="63" t="s">
        <v>159</v>
      </c>
      <c r="B24" s="63" t="s">
        <v>235</v>
      </c>
      <c r="C24" s="63"/>
      <c r="D24" s="63"/>
      <c r="E24" s="63"/>
    </row>
    <row r="25" spans="1:5" ht="14.25" thickBot="1">
      <c r="A25" s="64" t="s">
        <v>160</v>
      </c>
      <c r="B25" s="64" t="s">
        <v>236</v>
      </c>
      <c r="C25" s="64"/>
      <c r="D25" s="64"/>
      <c r="E25" s="64"/>
    </row>
    <row r="26" spans="1:5" ht="15.75" thickBot="1">
      <c r="A26" s="145" t="s">
        <v>161</v>
      </c>
      <c r="B26" s="65" t="s">
        <v>237</v>
      </c>
      <c r="C26" s="65">
        <f>SUM(C22:C25)</f>
        <v>0</v>
      </c>
      <c r="D26" s="65">
        <f>SUM(D22:D25)</f>
        <v>0</v>
      </c>
      <c r="E26" s="65">
        <f>SUM(E22:E25)</f>
        <v>0</v>
      </c>
    </row>
    <row r="27" spans="1:5" ht="27">
      <c r="A27" s="96" t="s">
        <v>207</v>
      </c>
      <c r="B27" s="149" t="s">
        <v>238</v>
      </c>
      <c r="C27" s="96">
        <v>20</v>
      </c>
      <c r="D27" s="96"/>
      <c r="E27" s="96"/>
    </row>
    <row r="28" spans="1:5" ht="27">
      <c r="A28" s="63" t="s">
        <v>208</v>
      </c>
      <c r="B28" s="147" t="s">
        <v>239</v>
      </c>
      <c r="C28" s="63"/>
      <c r="D28" s="63"/>
      <c r="E28" s="63"/>
    </row>
    <row r="29" spans="1:5" ht="14.25" thickBot="1">
      <c r="A29" s="64" t="s">
        <v>209</v>
      </c>
      <c r="B29" s="64" t="s">
        <v>240</v>
      </c>
      <c r="C29" s="64"/>
      <c r="D29" s="64"/>
      <c r="E29" s="64"/>
    </row>
    <row r="30" spans="1:5" ht="15.75" thickBot="1">
      <c r="A30" s="145" t="s">
        <v>210</v>
      </c>
      <c r="B30" s="65" t="s">
        <v>241</v>
      </c>
      <c r="C30" s="65">
        <f>SUM(C27:C29)</f>
        <v>20</v>
      </c>
      <c r="D30" s="65">
        <f>SUM(D27:D29)</f>
        <v>0</v>
      </c>
      <c r="E30" s="65">
        <f>SUM(E27:E29)</f>
        <v>0</v>
      </c>
    </row>
    <row r="31" spans="1:5" ht="13.5">
      <c r="A31" s="96" t="s">
        <v>211</v>
      </c>
      <c r="B31" s="96" t="s">
        <v>242</v>
      </c>
      <c r="C31" s="96"/>
      <c r="D31" s="96"/>
      <c r="E31" s="96"/>
    </row>
    <row r="32" spans="1:5" ht="13.5">
      <c r="A32" s="63" t="s">
        <v>212</v>
      </c>
      <c r="B32" s="63" t="s">
        <v>243</v>
      </c>
      <c r="C32" s="63"/>
      <c r="D32" s="63"/>
      <c r="E32" s="63"/>
    </row>
    <row r="33" spans="1:5" ht="13.5">
      <c r="A33" s="63" t="s">
        <v>213</v>
      </c>
      <c r="B33" s="63" t="s">
        <v>244</v>
      </c>
      <c r="C33" s="63">
        <v>1000</v>
      </c>
      <c r="D33" s="63"/>
      <c r="E33" s="63"/>
    </row>
    <row r="34" spans="1:5" ht="13.5">
      <c r="A34" s="63" t="s">
        <v>214</v>
      </c>
      <c r="B34" s="63" t="s">
        <v>245</v>
      </c>
      <c r="C34" s="63"/>
      <c r="D34" s="63"/>
      <c r="E34" s="63"/>
    </row>
    <row r="35" spans="1:5" ht="13.5">
      <c r="A35" s="63" t="s">
        <v>215</v>
      </c>
      <c r="B35" s="63" t="s">
        <v>246</v>
      </c>
      <c r="C35" s="63"/>
      <c r="D35" s="63"/>
      <c r="E35" s="63"/>
    </row>
    <row r="36" spans="1:5" ht="27.75" thickBot="1">
      <c r="A36" s="64" t="s">
        <v>216</v>
      </c>
      <c r="B36" s="150" t="s">
        <v>247</v>
      </c>
      <c r="C36" s="64"/>
      <c r="D36" s="64"/>
      <c r="E36" s="64"/>
    </row>
    <row r="37" spans="1:5" ht="30.75" thickBot="1">
      <c r="A37" s="145" t="s">
        <v>217</v>
      </c>
      <c r="B37" s="153" t="s">
        <v>248</v>
      </c>
      <c r="C37" s="65">
        <f>SUM(C31:C36)</f>
        <v>1000</v>
      </c>
      <c r="D37" s="65">
        <f>SUM(D31:D36)</f>
        <v>0</v>
      </c>
      <c r="E37" s="65">
        <f>SUM(E31:E36)</f>
        <v>0</v>
      </c>
    </row>
    <row r="38" spans="1:5" ht="15.75" thickBot="1">
      <c r="A38" s="151" t="s">
        <v>218</v>
      </c>
      <c r="B38" s="152" t="s">
        <v>249</v>
      </c>
      <c r="C38" s="152">
        <f>SUM(C37,C30,C26,C21,C11)</f>
        <v>4173</v>
      </c>
      <c r="D38" s="152">
        <f>SUM(D37,D30,D26,D21,D11)</f>
        <v>0</v>
      </c>
      <c r="E38" s="152">
        <f>SUM(E37,E30,E26,E21,E11)</f>
        <v>0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38">
      <selection activeCell="E69" sqref="E69"/>
    </sheetView>
  </sheetViews>
  <sheetFormatPr defaultColWidth="9.140625" defaultRowHeight="12.75"/>
  <cols>
    <col min="1" max="1" width="57.57421875" style="0" customWidth="1"/>
    <col min="2" max="2" width="3.57421875" style="0" bestFit="1" customWidth="1"/>
    <col min="4" max="4" width="10.00390625" style="0" bestFit="1" customWidth="1"/>
    <col min="5" max="5" width="10.28125" style="0" bestFit="1" customWidth="1"/>
  </cols>
  <sheetData>
    <row r="1" ht="12.75">
      <c r="E1" s="897" t="s">
        <v>516</v>
      </c>
    </row>
    <row r="3" spans="1:5" ht="15">
      <c r="A3" s="1166" t="s">
        <v>272</v>
      </c>
      <c r="B3" s="1167"/>
      <c r="C3" s="1167"/>
      <c r="D3" s="1167"/>
      <c r="E3" s="1167"/>
    </row>
    <row r="4" spans="1:5" ht="15" thickBot="1">
      <c r="A4" s="99"/>
      <c r="B4" s="100"/>
      <c r="C4" s="100"/>
      <c r="D4" s="100"/>
      <c r="E4" s="115" t="s">
        <v>402</v>
      </c>
    </row>
    <row r="5" spans="1:5" ht="15" thickBot="1">
      <c r="A5" s="101" t="s">
        <v>102</v>
      </c>
      <c r="B5" s="101"/>
      <c r="C5" s="71" t="s">
        <v>141</v>
      </c>
      <c r="D5" s="71" t="s">
        <v>143</v>
      </c>
      <c r="E5" s="102" t="s">
        <v>334</v>
      </c>
    </row>
    <row r="6" spans="1:5" ht="13.5">
      <c r="A6" s="103" t="s">
        <v>273</v>
      </c>
      <c r="B6" s="49" t="s">
        <v>140</v>
      </c>
      <c r="C6" s="104"/>
      <c r="D6" s="104"/>
      <c r="E6" s="105"/>
    </row>
    <row r="7" spans="1:5" ht="13.5" hidden="1">
      <c r="A7" s="106"/>
      <c r="B7" s="42" t="s">
        <v>144</v>
      </c>
      <c r="C7" s="68"/>
      <c r="D7" s="68"/>
      <c r="E7" s="107"/>
    </row>
    <row r="8" spans="1:5" ht="13.5" hidden="1">
      <c r="A8" s="106"/>
      <c r="B8" s="42" t="s">
        <v>145</v>
      </c>
      <c r="C8" s="68"/>
      <c r="D8" s="68"/>
      <c r="E8" s="107"/>
    </row>
    <row r="9" spans="1:5" ht="13.5" hidden="1">
      <c r="A9" s="106"/>
      <c r="B9" s="42" t="s">
        <v>146</v>
      </c>
      <c r="C9" s="68"/>
      <c r="D9" s="68"/>
      <c r="E9" s="107"/>
    </row>
    <row r="10" spans="1:5" ht="13.5" hidden="1">
      <c r="A10" s="106"/>
      <c r="B10" s="42" t="s">
        <v>147</v>
      </c>
      <c r="C10" s="68"/>
      <c r="D10" s="68"/>
      <c r="E10" s="107"/>
    </row>
    <row r="11" spans="1:5" ht="13.5">
      <c r="A11" s="106" t="s">
        <v>274</v>
      </c>
      <c r="B11" s="42" t="s">
        <v>144</v>
      </c>
      <c r="C11" s="68">
        <v>120</v>
      </c>
      <c r="D11" s="68"/>
      <c r="E11" s="107"/>
    </row>
    <row r="12" spans="1:5" ht="13.5" hidden="1">
      <c r="A12" s="106"/>
      <c r="B12" s="42" t="s">
        <v>149</v>
      </c>
      <c r="C12" s="68"/>
      <c r="D12" s="68"/>
      <c r="E12" s="107"/>
    </row>
    <row r="13" spans="1:5" ht="13.5">
      <c r="A13" s="106" t="s">
        <v>275</v>
      </c>
      <c r="B13" s="42" t="s">
        <v>145</v>
      </c>
      <c r="C13" s="68">
        <v>350</v>
      </c>
      <c r="D13" s="68"/>
      <c r="E13" s="107"/>
    </row>
    <row r="14" spans="1:5" ht="14.25" thickBot="1">
      <c r="A14" s="109" t="s">
        <v>276</v>
      </c>
      <c r="B14" s="47" t="s">
        <v>146</v>
      </c>
      <c r="C14" s="70"/>
      <c r="D14" s="70"/>
      <c r="E14" s="110"/>
    </row>
    <row r="15" spans="1:5" ht="15" thickBot="1">
      <c r="A15" s="111" t="s">
        <v>277</v>
      </c>
      <c r="B15" s="112" t="s">
        <v>147</v>
      </c>
      <c r="C15" s="71">
        <f>SUM(C7:C14)</f>
        <v>470</v>
      </c>
      <c r="D15" s="71">
        <f>SUM(D7:D14)</f>
        <v>0</v>
      </c>
      <c r="E15" s="71">
        <f>SUM(E7:E14)</f>
        <v>0</v>
      </c>
    </row>
    <row r="16" spans="1:5" ht="13.5">
      <c r="A16" s="103" t="s">
        <v>278</v>
      </c>
      <c r="B16" s="49" t="s">
        <v>148</v>
      </c>
      <c r="C16" s="104"/>
      <c r="D16" s="104"/>
      <c r="E16" s="105"/>
    </row>
    <row r="17" spans="1:5" ht="13.5">
      <c r="A17" s="106" t="s">
        <v>279</v>
      </c>
      <c r="B17" s="42" t="s">
        <v>149</v>
      </c>
      <c r="C17" s="68">
        <v>453</v>
      </c>
      <c r="D17" s="68"/>
      <c r="E17" s="107"/>
    </row>
    <row r="18" spans="1:5" ht="13.5">
      <c r="A18" s="106" t="s">
        <v>280</v>
      </c>
      <c r="B18" s="42" t="s">
        <v>150</v>
      </c>
      <c r="C18" s="68">
        <v>5681</v>
      </c>
      <c r="D18" s="68"/>
      <c r="E18" s="107"/>
    </row>
    <row r="19" spans="1:5" ht="13.5">
      <c r="A19" s="106" t="s">
        <v>281</v>
      </c>
      <c r="B19" s="42" t="s">
        <v>151</v>
      </c>
      <c r="C19" s="68">
        <v>800</v>
      </c>
      <c r="D19" s="68"/>
      <c r="E19" s="107"/>
    </row>
    <row r="20" spans="1:5" ht="13.5" hidden="1">
      <c r="A20" s="106"/>
      <c r="B20" s="42" t="s">
        <v>157</v>
      </c>
      <c r="C20" s="68"/>
      <c r="D20" s="68"/>
      <c r="E20" s="107"/>
    </row>
    <row r="21" spans="1:5" ht="13.5" hidden="1">
      <c r="A21" s="106"/>
      <c r="B21" s="42" t="s">
        <v>158</v>
      </c>
      <c r="C21" s="68"/>
      <c r="D21" s="68"/>
      <c r="E21" s="107"/>
    </row>
    <row r="22" spans="1:5" ht="14.25" thickBot="1">
      <c r="A22" s="109" t="s">
        <v>282</v>
      </c>
      <c r="B22" s="47" t="s">
        <v>152</v>
      </c>
      <c r="C22" s="70"/>
      <c r="D22" s="70"/>
      <c r="E22" s="110"/>
    </row>
    <row r="23" spans="1:5" ht="15" thickBot="1">
      <c r="A23" s="111" t="s">
        <v>283</v>
      </c>
      <c r="B23" s="112" t="s">
        <v>153</v>
      </c>
      <c r="C23" s="71">
        <f>SUM(C16:C22)</f>
        <v>6934</v>
      </c>
      <c r="D23" s="71">
        <f>SUM(D17:D22)</f>
        <v>0</v>
      </c>
      <c r="E23" s="71">
        <f>SUM(E17:E22)</f>
        <v>0</v>
      </c>
    </row>
    <row r="24" spans="1:5" ht="13.5">
      <c r="A24" s="103" t="s">
        <v>284</v>
      </c>
      <c r="B24" s="49" t="s">
        <v>154</v>
      </c>
      <c r="C24" s="104"/>
      <c r="D24" s="104"/>
      <c r="E24" s="105"/>
    </row>
    <row r="25" spans="1:5" ht="13.5">
      <c r="A25" s="106" t="s">
        <v>285</v>
      </c>
      <c r="B25" s="42" t="s">
        <v>155</v>
      </c>
      <c r="C25" s="68"/>
      <c r="D25" s="68"/>
      <c r="E25" s="107"/>
    </row>
    <row r="26" spans="1:5" ht="13.5">
      <c r="A26" s="106" t="s">
        <v>286</v>
      </c>
      <c r="B26" s="42" t="s">
        <v>156</v>
      </c>
      <c r="C26" s="68"/>
      <c r="D26" s="68"/>
      <c r="E26" s="107"/>
    </row>
    <row r="27" spans="1:5" ht="13.5">
      <c r="A27" s="106" t="s">
        <v>287</v>
      </c>
      <c r="B27" s="42" t="s">
        <v>157</v>
      </c>
      <c r="C27" s="68"/>
      <c r="D27" s="68"/>
      <c r="E27" s="107"/>
    </row>
    <row r="28" spans="1:5" ht="13.5">
      <c r="A28" s="106" t="s">
        <v>288</v>
      </c>
      <c r="B28" s="42" t="s">
        <v>158</v>
      </c>
      <c r="C28" s="68"/>
      <c r="D28" s="68"/>
      <c r="E28" s="107"/>
    </row>
    <row r="29" spans="1:5" ht="14.25" thickBot="1">
      <c r="A29" s="109" t="s">
        <v>289</v>
      </c>
      <c r="B29" s="47" t="s">
        <v>159</v>
      </c>
      <c r="C29" s="70"/>
      <c r="D29" s="70"/>
      <c r="E29" s="110"/>
    </row>
    <row r="30" spans="1:5" ht="15" thickBot="1">
      <c r="A30" s="111" t="s">
        <v>290</v>
      </c>
      <c r="B30" s="112" t="s">
        <v>160</v>
      </c>
      <c r="C30" s="71">
        <f>SUM(C24:C29)</f>
        <v>0</v>
      </c>
      <c r="D30" s="71">
        <f>D6+D15+D16+D23+D24+D25+D26+D28+D27+D29</f>
        <v>0</v>
      </c>
      <c r="E30" s="71">
        <f>E6+E15+E16+E23+E24+E25+E26+E28+E27+E29</f>
        <v>0</v>
      </c>
    </row>
    <row r="31" spans="1:5" ht="13.5">
      <c r="A31" s="103" t="s">
        <v>291</v>
      </c>
      <c r="B31" s="49" t="s">
        <v>161</v>
      </c>
      <c r="C31" s="104"/>
      <c r="D31" s="104"/>
      <c r="E31" s="105"/>
    </row>
    <row r="32" spans="1:5" ht="13.5">
      <c r="A32" s="106" t="s">
        <v>292</v>
      </c>
      <c r="B32" s="42" t="s">
        <v>207</v>
      </c>
      <c r="C32" s="68"/>
      <c r="D32" s="68"/>
      <c r="E32" s="107"/>
    </row>
    <row r="33" spans="1:5" ht="13.5" hidden="1">
      <c r="A33" s="106"/>
      <c r="B33" s="42" t="s">
        <v>215</v>
      </c>
      <c r="C33" s="68"/>
      <c r="D33" s="68"/>
      <c r="E33" s="107"/>
    </row>
    <row r="34" spans="1:5" ht="13.5" hidden="1">
      <c r="A34" s="106"/>
      <c r="B34" s="42" t="s">
        <v>216</v>
      </c>
      <c r="C34" s="68"/>
      <c r="D34" s="68"/>
      <c r="E34" s="107"/>
    </row>
    <row r="35" spans="1:5" ht="13.5">
      <c r="A35" s="106" t="s">
        <v>293</v>
      </c>
      <c r="B35" s="42" t="s">
        <v>208</v>
      </c>
      <c r="C35" s="68"/>
      <c r="D35" s="68"/>
      <c r="E35" s="107"/>
    </row>
    <row r="36" spans="1:5" ht="13.5">
      <c r="A36" s="106" t="s">
        <v>294</v>
      </c>
      <c r="B36" s="42" t="s">
        <v>209</v>
      </c>
      <c r="C36" s="68"/>
      <c r="D36" s="68"/>
      <c r="E36" s="107"/>
    </row>
    <row r="37" spans="1:5" ht="13.5">
      <c r="A37" s="106" t="s">
        <v>295</v>
      </c>
      <c r="B37" s="42" t="s">
        <v>210</v>
      </c>
      <c r="C37" s="68"/>
      <c r="D37" s="68"/>
      <c r="E37" s="107"/>
    </row>
    <row r="38" spans="1:5" ht="27">
      <c r="A38" s="106" t="s">
        <v>296</v>
      </c>
      <c r="B38" s="42" t="s">
        <v>211</v>
      </c>
      <c r="C38" s="68"/>
      <c r="D38" s="68"/>
      <c r="E38" s="107"/>
    </row>
    <row r="39" spans="1:5" ht="14.25" thickBot="1">
      <c r="A39" s="109" t="s">
        <v>297</v>
      </c>
      <c r="B39" s="47" t="s">
        <v>212</v>
      </c>
      <c r="C39" s="70"/>
      <c r="D39" s="70"/>
      <c r="E39" s="110"/>
    </row>
    <row r="40" spans="1:5" ht="15" thickBot="1">
      <c r="A40" s="111" t="s">
        <v>298</v>
      </c>
      <c r="B40" s="112" t="s">
        <v>213</v>
      </c>
      <c r="C40" s="71">
        <f>SUM(C30,C23,C15)</f>
        <v>7404</v>
      </c>
      <c r="D40" s="71">
        <f>SUM(D32:D39)</f>
        <v>0</v>
      </c>
      <c r="E40" s="71">
        <f>SUM(E32:E39)</f>
        <v>0</v>
      </c>
    </row>
    <row r="41" spans="1:5" ht="15" thickBot="1">
      <c r="A41" s="111" t="s">
        <v>299</v>
      </c>
      <c r="B41" s="112" t="s">
        <v>214</v>
      </c>
      <c r="C41" s="71"/>
      <c r="D41" s="71">
        <f>SUM(D42:D43)</f>
        <v>0</v>
      </c>
      <c r="E41" s="71">
        <f>SUM(E42:E43)</f>
        <v>0</v>
      </c>
    </row>
    <row r="42" spans="1:5" ht="13.5">
      <c r="A42" s="113" t="s">
        <v>300</v>
      </c>
      <c r="B42" s="49" t="s">
        <v>215</v>
      </c>
      <c r="C42" s="104">
        <v>6759</v>
      </c>
      <c r="D42" s="104"/>
      <c r="E42" s="105"/>
    </row>
    <row r="43" spans="1:5" ht="13.5">
      <c r="A43" s="108" t="s">
        <v>301</v>
      </c>
      <c r="B43" s="42" t="s">
        <v>216</v>
      </c>
      <c r="C43" s="68">
        <v>1997</v>
      </c>
      <c r="D43" s="68"/>
      <c r="E43" s="107"/>
    </row>
    <row r="44" spans="1:5" ht="13.5">
      <c r="A44" s="106" t="s">
        <v>302</v>
      </c>
      <c r="B44" s="42" t="s">
        <v>217</v>
      </c>
      <c r="C44" s="68"/>
      <c r="D44" s="68"/>
      <c r="E44" s="107"/>
    </row>
    <row r="45" spans="1:5" ht="13.5">
      <c r="A45" s="106" t="s">
        <v>400</v>
      </c>
      <c r="B45" s="42" t="s">
        <v>218</v>
      </c>
      <c r="C45" s="68"/>
      <c r="D45" s="68"/>
      <c r="E45" s="107"/>
    </row>
    <row r="46" spans="1:5" ht="27">
      <c r="A46" s="106" t="s">
        <v>303</v>
      </c>
      <c r="B46" s="42" t="s">
        <v>316</v>
      </c>
      <c r="C46" s="68"/>
      <c r="D46" s="68"/>
      <c r="E46" s="107"/>
    </row>
    <row r="47" spans="1:5" ht="14.25" thickBot="1">
      <c r="A47" s="109" t="s">
        <v>304</v>
      </c>
      <c r="B47" s="47" t="s">
        <v>317</v>
      </c>
      <c r="C47" s="70"/>
      <c r="D47" s="70"/>
      <c r="E47" s="110"/>
    </row>
    <row r="48" spans="1:5" ht="27" customHeight="1" thickBot="1">
      <c r="A48" s="111" t="s">
        <v>305</v>
      </c>
      <c r="B48" s="112" t="s">
        <v>318</v>
      </c>
      <c r="C48" s="71">
        <f>SUM(C42:C47)</f>
        <v>8756</v>
      </c>
      <c r="D48" s="71">
        <f>SUM(D45:D47)</f>
        <v>0</v>
      </c>
      <c r="E48" s="71">
        <f>SUM(E45:E47)</f>
        <v>0</v>
      </c>
    </row>
    <row r="49" spans="1:5" ht="13.5" hidden="1">
      <c r="A49" s="103"/>
      <c r="B49" s="49" t="s">
        <v>328</v>
      </c>
      <c r="C49" s="104"/>
      <c r="D49" s="104"/>
      <c r="E49" s="105"/>
    </row>
    <row r="50" spans="1:5" ht="13.5">
      <c r="A50" s="106" t="s">
        <v>306</v>
      </c>
      <c r="B50" s="42" t="s">
        <v>319</v>
      </c>
      <c r="C50" s="68"/>
      <c r="D50" s="68"/>
      <c r="E50" s="107"/>
    </row>
    <row r="51" spans="1:5" ht="13.5">
      <c r="A51" s="106" t="s">
        <v>307</v>
      </c>
      <c r="B51" s="42" t="s">
        <v>320</v>
      </c>
      <c r="C51" s="68">
        <v>7255</v>
      </c>
      <c r="D51" s="68"/>
      <c r="E51" s="107"/>
    </row>
    <row r="52" spans="1:5" ht="14.25" thickBot="1">
      <c r="A52" s="109" t="s">
        <v>308</v>
      </c>
      <c r="B52" s="47" t="s">
        <v>321</v>
      </c>
      <c r="C52" s="70"/>
      <c r="D52" s="70"/>
      <c r="E52" s="110"/>
    </row>
    <row r="53" spans="1:5" ht="15" thickBot="1">
      <c r="A53" s="111" t="s">
        <v>309</v>
      </c>
      <c r="B53" s="112" t="s">
        <v>322</v>
      </c>
      <c r="C53" s="71">
        <f>SUM(C50:C52)</f>
        <v>7255</v>
      </c>
      <c r="D53" s="71">
        <f>SUM(D50:D51)</f>
        <v>0</v>
      </c>
      <c r="E53" s="71">
        <f>SUM(E50:E51)</f>
        <v>0</v>
      </c>
    </row>
    <row r="54" spans="1:5" ht="13.5">
      <c r="A54" s="103" t="s">
        <v>310</v>
      </c>
      <c r="B54" s="49" t="s">
        <v>323</v>
      </c>
      <c r="C54" s="104"/>
      <c r="D54" s="104"/>
      <c r="E54" s="105"/>
    </row>
    <row r="55" spans="1:5" ht="13.5">
      <c r="A55" s="106" t="s">
        <v>311</v>
      </c>
      <c r="B55" s="42" t="s">
        <v>324</v>
      </c>
      <c r="C55" s="68"/>
      <c r="D55" s="68"/>
      <c r="E55" s="107"/>
    </row>
    <row r="56" spans="1:5" ht="17.25" customHeight="1">
      <c r="A56" s="106" t="s">
        <v>312</v>
      </c>
      <c r="B56" s="42" t="s">
        <v>325</v>
      </c>
      <c r="C56" s="68"/>
      <c r="D56" s="68"/>
      <c r="E56" s="107"/>
    </row>
    <row r="57" spans="1:5" ht="14.25" customHeight="1">
      <c r="A57" s="106" t="s">
        <v>401</v>
      </c>
      <c r="B57" s="42" t="s">
        <v>326</v>
      </c>
      <c r="C57" s="68"/>
      <c r="D57" s="68"/>
      <c r="E57" s="107"/>
    </row>
    <row r="58" spans="1:5" ht="13.5">
      <c r="A58" s="106" t="s">
        <v>313</v>
      </c>
      <c r="B58" s="42" t="s">
        <v>327</v>
      </c>
      <c r="C58" s="68"/>
      <c r="D58" s="68"/>
      <c r="E58" s="107"/>
    </row>
    <row r="59" spans="1:5" ht="14.25" thickBot="1">
      <c r="A59" s="109" t="s">
        <v>314</v>
      </c>
      <c r="B59" s="47" t="s">
        <v>328</v>
      </c>
      <c r="C59" s="70"/>
      <c r="D59" s="70"/>
      <c r="E59" s="110"/>
    </row>
    <row r="60" spans="1:5" ht="15" thickBot="1">
      <c r="A60" s="111" t="s">
        <v>315</v>
      </c>
      <c r="B60" s="112" t="s">
        <v>329</v>
      </c>
      <c r="C60" s="71">
        <f>SUM(C48,C53)</f>
        <v>16011</v>
      </c>
      <c r="D60" s="71">
        <f>D41+D44+D48+D49+D52+D53+D55+D54+D56+D58+D59</f>
        <v>0</v>
      </c>
      <c r="E60" s="71">
        <f>E41+E44+E48+E49+E52+E53+E55+E54+E56+E58+E59</f>
        <v>0</v>
      </c>
    </row>
  </sheetData>
  <sheetProtection/>
  <mergeCells count="1">
    <mergeCell ref="A3:E3"/>
  </mergeCells>
  <printOptions/>
  <pageMargins left="0.5905511811023623" right="0.5905511811023623" top="0.5905511811023623" bottom="0.5905511811023623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J34" sqref="J34"/>
    </sheetView>
  </sheetViews>
  <sheetFormatPr defaultColWidth="9.140625" defaultRowHeight="12.75"/>
  <cols>
    <col min="2" max="2" width="3.8515625" style="0" customWidth="1"/>
    <col min="3" max="3" width="59.140625" style="0" customWidth="1"/>
    <col min="4" max="4" width="11.57421875" style="0" customWidth="1"/>
    <col min="5" max="5" width="12.00390625" style="0" customWidth="1"/>
    <col min="6" max="6" width="11.28125" style="0" customWidth="1"/>
  </cols>
  <sheetData>
    <row r="1" ht="12.75">
      <c r="F1" s="897" t="s">
        <v>523</v>
      </c>
    </row>
    <row r="5" spans="2:6" ht="15">
      <c r="B5" s="1168" t="s">
        <v>250</v>
      </c>
      <c r="C5" s="1169"/>
      <c r="D5" s="1169"/>
      <c r="E5" s="1169"/>
      <c r="F5" s="1169"/>
    </row>
    <row r="6" spans="2:6" ht="13.5">
      <c r="B6" s="2"/>
      <c r="C6" s="86"/>
      <c r="D6" s="86"/>
      <c r="E6" s="86"/>
      <c r="F6" s="86"/>
    </row>
    <row r="7" spans="2:6" ht="13.5">
      <c r="B7" s="2"/>
      <c r="C7" s="86"/>
      <c r="D7" s="86"/>
      <c r="E7" s="86"/>
      <c r="F7" s="86"/>
    </row>
    <row r="8" spans="2:6" ht="15.75" thickBot="1">
      <c r="B8" s="2"/>
      <c r="C8" s="86"/>
      <c r="D8" s="86"/>
      <c r="E8" s="86"/>
      <c r="F8" s="116" t="s">
        <v>405</v>
      </c>
    </row>
    <row r="9" spans="2:6" ht="13.5" customHeight="1" thickBot="1">
      <c r="B9" s="6"/>
      <c r="C9" s="84" t="s">
        <v>102</v>
      </c>
      <c r="D9" s="84" t="s">
        <v>141</v>
      </c>
      <c r="E9" s="84" t="s">
        <v>143</v>
      </c>
      <c r="F9" s="156" t="s">
        <v>334</v>
      </c>
    </row>
    <row r="10" spans="2:6" ht="13.5" customHeight="1">
      <c r="B10" s="29" t="s">
        <v>140</v>
      </c>
      <c r="C10" s="96" t="s">
        <v>251</v>
      </c>
      <c r="D10" s="96"/>
      <c r="E10" s="96"/>
      <c r="F10" s="97"/>
    </row>
    <row r="11" spans="2:6" ht="13.5" customHeight="1">
      <c r="B11" s="30" t="s">
        <v>144</v>
      </c>
      <c r="C11" s="63" t="s">
        <v>252</v>
      </c>
      <c r="D11" s="63"/>
      <c r="E11" s="63"/>
      <c r="F11" s="98"/>
    </row>
    <row r="12" spans="2:6" ht="13.5" customHeight="1">
      <c r="B12" s="30" t="s">
        <v>145</v>
      </c>
      <c r="C12" s="63" t="s">
        <v>253</v>
      </c>
      <c r="D12" s="63"/>
      <c r="E12" s="63"/>
      <c r="F12" s="98"/>
    </row>
    <row r="13" spans="2:6" ht="13.5" customHeight="1">
      <c r="B13" s="30" t="s">
        <v>146</v>
      </c>
      <c r="C13" s="63" t="s">
        <v>254</v>
      </c>
      <c r="D13" s="63"/>
      <c r="E13" s="63"/>
      <c r="F13" s="98"/>
    </row>
    <row r="14" spans="2:6" ht="13.5" customHeight="1">
      <c r="B14" s="30" t="s">
        <v>147</v>
      </c>
      <c r="C14" s="63" t="s">
        <v>255</v>
      </c>
      <c r="D14" s="63"/>
      <c r="E14" s="63"/>
      <c r="F14" s="98"/>
    </row>
    <row r="15" spans="2:6" ht="13.5" customHeight="1">
      <c r="B15" s="30" t="s">
        <v>148</v>
      </c>
      <c r="C15" s="63" t="s">
        <v>256</v>
      </c>
      <c r="D15" s="63"/>
      <c r="E15" s="63"/>
      <c r="F15" s="98"/>
    </row>
    <row r="16" spans="2:6" ht="13.5" customHeight="1">
      <c r="B16" s="30" t="s">
        <v>149</v>
      </c>
      <c r="C16" s="63" t="s">
        <v>257</v>
      </c>
      <c r="D16" s="63"/>
      <c r="E16" s="63"/>
      <c r="F16" s="98"/>
    </row>
    <row r="17" spans="2:6" ht="13.5" customHeight="1" thickBot="1">
      <c r="B17" s="154" t="s">
        <v>150</v>
      </c>
      <c r="C17" s="64" t="s">
        <v>258</v>
      </c>
      <c r="D17" s="64"/>
      <c r="E17" s="64"/>
      <c r="F17" s="157"/>
    </row>
    <row r="18" spans="2:6" ht="13.5" customHeight="1" thickBot="1">
      <c r="B18" s="155" t="s">
        <v>151</v>
      </c>
      <c r="C18" s="65" t="s">
        <v>259</v>
      </c>
      <c r="D18" s="6">
        <f>SUM(D10:D17)</f>
        <v>0</v>
      </c>
      <c r="E18" s="65">
        <f>SUM(E10:E17)</f>
        <v>0</v>
      </c>
      <c r="F18" s="65">
        <f>SUM(F10:F17)</f>
        <v>0</v>
      </c>
    </row>
    <row r="19" spans="2:6" ht="13.5" customHeight="1">
      <c r="B19" s="29" t="s">
        <v>152</v>
      </c>
      <c r="C19" s="96" t="s">
        <v>260</v>
      </c>
      <c r="D19" s="96"/>
      <c r="E19" s="96"/>
      <c r="F19" s="97"/>
    </row>
    <row r="20" spans="2:6" ht="13.5" customHeight="1">
      <c r="B20" s="31" t="s">
        <v>153</v>
      </c>
      <c r="C20" s="158" t="s">
        <v>404</v>
      </c>
      <c r="D20" s="158"/>
      <c r="E20" s="158"/>
      <c r="F20" s="159"/>
    </row>
    <row r="21" spans="2:6" ht="13.5" customHeight="1">
      <c r="B21" s="30" t="s">
        <v>154</v>
      </c>
      <c r="C21" s="63" t="s">
        <v>261</v>
      </c>
      <c r="D21" s="63"/>
      <c r="E21" s="63"/>
      <c r="F21" s="98"/>
    </row>
    <row r="22" spans="2:6" ht="13.5" customHeight="1">
      <c r="B22" s="30" t="s">
        <v>155</v>
      </c>
      <c r="C22" s="63" t="s">
        <v>262</v>
      </c>
      <c r="D22" s="63"/>
      <c r="E22" s="63"/>
      <c r="F22" s="98"/>
    </row>
    <row r="23" spans="2:6" ht="13.5" customHeight="1" thickBot="1">
      <c r="B23" s="154" t="s">
        <v>156</v>
      </c>
      <c r="C23" s="64" t="s">
        <v>263</v>
      </c>
      <c r="D23" s="64"/>
      <c r="E23" s="64"/>
      <c r="F23" s="157"/>
    </row>
    <row r="24" spans="2:6" ht="13.5" customHeight="1" thickBot="1">
      <c r="B24" s="155" t="s">
        <v>157</v>
      </c>
      <c r="C24" s="65" t="s">
        <v>264</v>
      </c>
      <c r="D24" s="65">
        <f>SUM(D19:D23)</f>
        <v>0</v>
      </c>
      <c r="E24" s="65">
        <f>SUM(E19:E23)</f>
        <v>0</v>
      </c>
      <c r="F24" s="65">
        <f>SUM(F19:F23)</f>
        <v>0</v>
      </c>
    </row>
    <row r="25" spans="2:6" ht="13.5" customHeight="1">
      <c r="B25" s="29" t="s">
        <v>158</v>
      </c>
      <c r="C25" s="96" t="s">
        <v>265</v>
      </c>
      <c r="D25" s="96"/>
      <c r="E25" s="96"/>
      <c r="F25" s="97"/>
    </row>
    <row r="26" spans="2:6" ht="13.5" customHeight="1">
      <c r="B26" s="30" t="s">
        <v>159</v>
      </c>
      <c r="C26" s="63" t="s">
        <v>266</v>
      </c>
      <c r="D26" s="63"/>
      <c r="E26" s="63"/>
      <c r="F26" s="98"/>
    </row>
    <row r="27" spans="2:6" ht="13.5" customHeight="1">
      <c r="B27" s="30"/>
      <c r="C27" s="160" t="s">
        <v>271</v>
      </c>
      <c r="D27" s="63"/>
      <c r="E27" s="63"/>
      <c r="F27" s="98"/>
    </row>
    <row r="28" spans="2:6" ht="13.5" customHeight="1">
      <c r="B28" s="30" t="s">
        <v>160</v>
      </c>
      <c r="C28" s="63" t="s">
        <v>267</v>
      </c>
      <c r="D28" s="63"/>
      <c r="E28" s="63"/>
      <c r="F28" s="98"/>
    </row>
    <row r="29" spans="2:6" ht="13.5" customHeight="1">
      <c r="B29" s="30" t="s">
        <v>161</v>
      </c>
      <c r="C29" s="63" t="s">
        <v>268</v>
      </c>
      <c r="D29" s="63"/>
      <c r="E29" s="63"/>
      <c r="F29" s="98"/>
    </row>
    <row r="30" spans="2:6" ht="13.5" customHeight="1" thickBot="1">
      <c r="B30" s="154" t="s">
        <v>207</v>
      </c>
      <c r="C30" s="64" t="s">
        <v>269</v>
      </c>
      <c r="D30" s="64"/>
      <c r="E30" s="64"/>
      <c r="F30" s="157"/>
    </row>
    <row r="31" spans="2:6" ht="15.75" customHeight="1" thickBot="1">
      <c r="B31" s="162" t="s">
        <v>208</v>
      </c>
      <c r="C31" s="163" t="s">
        <v>270</v>
      </c>
      <c r="D31" s="163">
        <f>SUM(D28:D30,D25:D26)</f>
        <v>0</v>
      </c>
      <c r="E31" s="163">
        <f>SUM(E28:E30,E25:E26)</f>
        <v>0</v>
      </c>
      <c r="F31" s="163">
        <f>SUM(F28:F30,F25:F26)</f>
        <v>0</v>
      </c>
    </row>
    <row r="32" spans="2:6" ht="17.25" customHeight="1" thickBot="1">
      <c r="B32" s="161" t="s">
        <v>209</v>
      </c>
      <c r="C32" s="152" t="s">
        <v>250</v>
      </c>
      <c r="D32" s="152">
        <f>SUM(D18,D24,D31)</f>
        <v>0</v>
      </c>
      <c r="E32" s="152">
        <f>SUM(E18,E24,E31)</f>
        <v>0</v>
      </c>
      <c r="F32" s="152">
        <f>SUM(F18,F24,F31)</f>
        <v>0</v>
      </c>
    </row>
  </sheetData>
  <sheetProtection/>
  <mergeCells count="1">
    <mergeCell ref="B5:F5"/>
  </mergeCells>
  <printOptions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.140625" style="0" bestFit="1" customWidth="1"/>
    <col min="2" max="2" width="52.421875" style="0" customWidth="1"/>
    <col min="3" max="4" width="9.7109375" style="0" customWidth="1"/>
    <col min="5" max="5" width="10.28125" style="0" bestFit="1" customWidth="1"/>
  </cols>
  <sheetData>
    <row r="1" ht="12.75">
      <c r="E1" s="897" t="s">
        <v>707</v>
      </c>
    </row>
    <row r="2" ht="12.75">
      <c r="E2" s="897"/>
    </row>
    <row r="3" ht="12.75">
      <c r="E3" s="897"/>
    </row>
    <row r="4" ht="12.75">
      <c r="E4" s="897"/>
    </row>
    <row r="5" spans="2:5" ht="15">
      <c r="B5" s="1166" t="s">
        <v>188</v>
      </c>
      <c r="C5" s="1170"/>
      <c r="D5" s="1170"/>
      <c r="E5" s="1170"/>
    </row>
    <row r="6" spans="2:5" ht="15">
      <c r="B6" s="116"/>
      <c r="C6" s="114"/>
      <c r="D6" s="114"/>
      <c r="E6" s="114"/>
    </row>
    <row r="7" spans="2:5" ht="15">
      <c r="B7" s="116"/>
      <c r="C7" s="114"/>
      <c r="D7" s="114"/>
      <c r="E7" s="114"/>
    </row>
    <row r="8" spans="2:6" ht="13.5" thickBot="1">
      <c r="B8" s="2"/>
      <c r="F8" s="2" t="s">
        <v>402</v>
      </c>
    </row>
    <row r="9" spans="1:5" ht="13.5" thickBot="1">
      <c r="A9" s="24"/>
      <c r="B9" s="120" t="s">
        <v>102</v>
      </c>
      <c r="C9" s="121" t="s">
        <v>141</v>
      </c>
      <c r="D9" s="121" t="s">
        <v>143</v>
      </c>
      <c r="E9" s="122" t="s">
        <v>334</v>
      </c>
    </row>
    <row r="10" spans="1:5" ht="12.75">
      <c r="A10" s="123" t="s">
        <v>140</v>
      </c>
      <c r="B10" s="127" t="s">
        <v>189</v>
      </c>
      <c r="C10" s="128">
        <f>SUM(C11)</f>
        <v>210</v>
      </c>
      <c r="D10" s="128"/>
      <c r="E10" s="129"/>
    </row>
    <row r="11" spans="1:5" ht="12.75">
      <c r="A11" s="25"/>
      <c r="B11" s="32" t="s">
        <v>57</v>
      </c>
      <c r="C11" s="26">
        <v>210</v>
      </c>
      <c r="D11" s="26"/>
      <c r="E11" s="27"/>
    </row>
    <row r="12" spans="1:5" ht="12.75" hidden="1">
      <c r="A12" s="25"/>
      <c r="B12" s="32"/>
      <c r="C12" s="26"/>
      <c r="D12" s="26"/>
      <c r="E12" s="27"/>
    </row>
    <row r="13" spans="1:5" ht="12.75" hidden="1">
      <c r="A13" s="25"/>
      <c r="B13" s="32"/>
      <c r="C13" s="26"/>
      <c r="D13" s="26"/>
      <c r="E13" s="27"/>
    </row>
    <row r="14" spans="1:5" ht="12.75" hidden="1">
      <c r="A14" s="25"/>
      <c r="B14" s="32"/>
      <c r="C14" s="26"/>
      <c r="D14" s="26"/>
      <c r="E14" s="27"/>
    </row>
    <row r="15" spans="1:5" ht="12.75" hidden="1">
      <c r="A15" s="25"/>
      <c r="B15" s="32"/>
      <c r="C15" s="26"/>
      <c r="D15" s="26"/>
      <c r="E15" s="27"/>
    </row>
    <row r="16" spans="1:5" ht="12.75" hidden="1">
      <c r="A16" s="25"/>
      <c r="B16" s="32"/>
      <c r="C16" s="26"/>
      <c r="D16" s="26"/>
      <c r="E16" s="27"/>
    </row>
    <row r="17" spans="1:5" ht="12.75" hidden="1">
      <c r="A17" s="25"/>
      <c r="B17" s="32"/>
      <c r="C17" s="26"/>
      <c r="D17" s="26"/>
      <c r="E17" s="27"/>
    </row>
    <row r="18" spans="1:5" ht="12.75" hidden="1">
      <c r="A18" s="25"/>
      <c r="B18" s="32"/>
      <c r="C18" s="26"/>
      <c r="D18" s="26"/>
      <c r="E18" s="27"/>
    </row>
    <row r="19" spans="1:5" ht="12.75" hidden="1">
      <c r="A19" s="25"/>
      <c r="B19" s="32"/>
      <c r="C19" s="26"/>
      <c r="D19" s="26"/>
      <c r="E19" s="27"/>
    </row>
    <row r="20" spans="1:5" ht="12.75" hidden="1">
      <c r="A20" s="25"/>
      <c r="B20" s="32"/>
      <c r="C20" s="26"/>
      <c r="D20" s="26"/>
      <c r="E20" s="27"/>
    </row>
    <row r="21" spans="1:5" ht="12.75">
      <c r="A21" s="123" t="s">
        <v>144</v>
      </c>
      <c r="B21" s="124" t="s">
        <v>190</v>
      </c>
      <c r="C21" s="125">
        <f>SUM(C22:C30)</f>
        <v>364</v>
      </c>
      <c r="D21" s="125"/>
      <c r="E21" s="126"/>
    </row>
    <row r="22" spans="1:5" ht="12.75" hidden="1">
      <c r="A22" s="25"/>
      <c r="B22" s="32"/>
      <c r="C22" s="26"/>
      <c r="D22" s="26"/>
      <c r="E22" s="27"/>
    </row>
    <row r="23" spans="1:5" ht="12.75">
      <c r="A23" s="25"/>
      <c r="B23" s="32" t="s">
        <v>681</v>
      </c>
      <c r="C23" s="26">
        <v>300</v>
      </c>
      <c r="D23" s="26"/>
      <c r="E23" s="27"/>
    </row>
    <row r="24" spans="1:5" ht="12.75" hidden="1">
      <c r="A24" s="25"/>
      <c r="B24" s="32"/>
      <c r="C24" s="26"/>
      <c r="D24" s="26"/>
      <c r="E24" s="27"/>
    </row>
    <row r="25" spans="1:5" ht="12.75" hidden="1">
      <c r="A25" s="25"/>
      <c r="B25" s="32"/>
      <c r="C25" s="26"/>
      <c r="D25" s="26"/>
      <c r="E25" s="27"/>
    </row>
    <row r="26" spans="1:5" ht="12.75" hidden="1">
      <c r="A26" s="25"/>
      <c r="B26" s="32"/>
      <c r="C26" s="26"/>
      <c r="D26" s="26"/>
      <c r="E26" s="27"/>
    </row>
    <row r="27" spans="1:5" ht="12.75" hidden="1">
      <c r="A27" s="25"/>
      <c r="B27" s="32"/>
      <c r="C27" s="26"/>
      <c r="D27" s="26"/>
      <c r="E27" s="27"/>
    </row>
    <row r="28" spans="1:5" ht="12.75" hidden="1">
      <c r="A28" s="25"/>
      <c r="B28" s="32"/>
      <c r="C28" s="26"/>
      <c r="D28" s="26"/>
      <c r="E28" s="27"/>
    </row>
    <row r="29" spans="1:5" ht="12.75">
      <c r="A29" s="25"/>
      <c r="B29" s="32" t="s">
        <v>682</v>
      </c>
      <c r="C29" s="26">
        <v>14</v>
      </c>
      <c r="D29" s="26"/>
      <c r="E29" s="27"/>
    </row>
    <row r="30" spans="1:5" ht="12.75">
      <c r="A30" s="25"/>
      <c r="B30" s="32" t="s">
        <v>683</v>
      </c>
      <c r="C30" s="26">
        <v>50</v>
      </c>
      <c r="D30" s="26"/>
      <c r="E30" s="27"/>
    </row>
    <row r="31" spans="1:5" ht="12.75" hidden="1">
      <c r="A31" s="25"/>
      <c r="B31" s="32" t="s">
        <v>138</v>
      </c>
      <c r="C31" s="26"/>
      <c r="D31" s="26"/>
      <c r="E31" s="27"/>
    </row>
    <row r="32" spans="1:5" ht="12.75" hidden="1">
      <c r="A32" s="25"/>
      <c r="B32" s="32" t="s">
        <v>138</v>
      </c>
      <c r="C32" s="26"/>
      <c r="D32" s="26"/>
      <c r="E32" s="27"/>
    </row>
    <row r="33" spans="1:5" ht="12.75">
      <c r="A33" s="123" t="s">
        <v>145</v>
      </c>
      <c r="B33" s="130" t="s">
        <v>191</v>
      </c>
      <c r="C33" s="125">
        <f>SUM(C34:C35)</f>
        <v>0</v>
      </c>
      <c r="D33" s="125"/>
      <c r="E33" s="126"/>
    </row>
    <row r="34" spans="1:5" ht="12.75" hidden="1">
      <c r="A34" s="948"/>
      <c r="B34" s="949" t="s">
        <v>58</v>
      </c>
      <c r="C34" s="950"/>
      <c r="D34" s="950"/>
      <c r="E34" s="951"/>
    </row>
    <row r="35" spans="1:5" ht="12.75" hidden="1">
      <c r="A35" s="948"/>
      <c r="B35" s="949" t="s">
        <v>59</v>
      </c>
      <c r="C35" s="950"/>
      <c r="D35" s="950"/>
      <c r="E35" s="951"/>
    </row>
    <row r="36" spans="1:5" ht="12.75">
      <c r="A36" s="123" t="s">
        <v>146</v>
      </c>
      <c r="B36" s="130" t="s">
        <v>192</v>
      </c>
      <c r="C36" s="125">
        <v>2979</v>
      </c>
      <c r="D36" s="125"/>
      <c r="E36" s="126"/>
    </row>
    <row r="37" spans="1:5" ht="12.75" hidden="1">
      <c r="A37" s="25"/>
      <c r="B37" s="32" t="s">
        <v>60</v>
      </c>
      <c r="C37" s="26"/>
      <c r="D37" s="26"/>
      <c r="E37" s="27"/>
    </row>
    <row r="38" spans="1:5" ht="12.75" hidden="1">
      <c r="A38" s="25"/>
      <c r="B38" s="32" t="s">
        <v>138</v>
      </c>
      <c r="C38" s="26"/>
      <c r="D38" s="26"/>
      <c r="E38" s="27"/>
    </row>
    <row r="39" spans="1:5" ht="12.75">
      <c r="A39" s="25"/>
      <c r="B39" s="32" t="s">
        <v>698</v>
      </c>
      <c r="C39" s="26">
        <v>2979</v>
      </c>
      <c r="D39" s="26"/>
      <c r="E39" s="27"/>
    </row>
    <row r="40" spans="1:5" ht="12.75">
      <c r="A40" s="123" t="s">
        <v>147</v>
      </c>
      <c r="B40" s="130" t="s">
        <v>403</v>
      </c>
      <c r="C40" s="125">
        <f>SUM(C41:C44)</f>
        <v>0</v>
      </c>
      <c r="D40" s="125"/>
      <c r="E40" s="126"/>
    </row>
    <row r="41" spans="1:5" ht="12.75" hidden="1">
      <c r="A41" s="25"/>
      <c r="B41" s="32" t="s">
        <v>61</v>
      </c>
      <c r="C41" s="26"/>
      <c r="D41" s="26"/>
      <c r="E41" s="27"/>
    </row>
    <row r="42" spans="1:5" ht="12.75" hidden="1">
      <c r="A42" s="25"/>
      <c r="B42" s="32" t="s">
        <v>62</v>
      </c>
      <c r="C42" s="26"/>
      <c r="D42" s="26"/>
      <c r="E42" s="27"/>
    </row>
    <row r="43" spans="1:5" ht="12.75" hidden="1">
      <c r="A43" s="25"/>
      <c r="B43" s="32" t="s">
        <v>72</v>
      </c>
      <c r="C43" s="26"/>
      <c r="D43" s="26"/>
      <c r="E43" s="27"/>
    </row>
    <row r="44" spans="1:5" ht="12.75" hidden="1">
      <c r="A44" s="25"/>
      <c r="B44" s="32" t="s">
        <v>63</v>
      </c>
      <c r="C44" s="26"/>
      <c r="D44" s="26"/>
      <c r="E44" s="27"/>
    </row>
    <row r="45" spans="1:5" ht="12.75" hidden="1">
      <c r="A45" s="25"/>
      <c r="B45" s="32" t="s">
        <v>138</v>
      </c>
      <c r="C45" s="26"/>
      <c r="D45" s="26"/>
      <c r="E45" s="27"/>
    </row>
    <row r="46" spans="1:5" ht="12.75" hidden="1">
      <c r="A46" s="25"/>
      <c r="B46" s="32" t="s">
        <v>138</v>
      </c>
      <c r="C46" s="26"/>
      <c r="D46" s="26"/>
      <c r="E46" s="27"/>
    </row>
    <row r="47" spans="1:5" ht="12.75">
      <c r="A47" s="123" t="s">
        <v>148</v>
      </c>
      <c r="B47" s="130" t="s">
        <v>193</v>
      </c>
      <c r="C47" s="125">
        <f>SUM(C53)</f>
        <v>700</v>
      </c>
      <c r="D47" s="125"/>
      <c r="E47" s="126"/>
    </row>
    <row r="48" spans="1:5" ht="12.75" hidden="1">
      <c r="A48" s="25"/>
      <c r="B48" s="32" t="s">
        <v>64</v>
      </c>
      <c r="C48" s="26"/>
      <c r="D48" s="26"/>
      <c r="E48" s="27"/>
    </row>
    <row r="49" spans="1:5" ht="12.75" hidden="1">
      <c r="A49" s="25"/>
      <c r="B49" s="32" t="s">
        <v>65</v>
      </c>
      <c r="C49" s="26"/>
      <c r="D49" s="26"/>
      <c r="E49" s="27"/>
    </row>
    <row r="50" spans="1:5" ht="12.75" hidden="1">
      <c r="A50" s="25"/>
      <c r="B50" s="32" t="s">
        <v>66</v>
      </c>
      <c r="C50" s="26"/>
      <c r="D50" s="26"/>
      <c r="E50" s="27"/>
    </row>
    <row r="51" spans="1:5" ht="13.5" hidden="1" thickBot="1">
      <c r="A51" s="25"/>
      <c r="B51" s="32" t="s">
        <v>67</v>
      </c>
      <c r="C51" s="26"/>
      <c r="D51" s="26"/>
      <c r="E51" s="27"/>
    </row>
    <row r="52" spans="1:5" ht="13.5" hidden="1" thickBot="1">
      <c r="A52" s="25"/>
      <c r="B52" s="117"/>
      <c r="C52" s="118"/>
      <c r="D52" s="118"/>
      <c r="E52" s="119"/>
    </row>
    <row r="53" spans="1:5" ht="13.5" thickBot="1">
      <c r="A53" s="25"/>
      <c r="B53" s="1052" t="s">
        <v>699</v>
      </c>
      <c r="C53" s="1053">
        <v>700</v>
      </c>
      <c r="D53" s="1053"/>
      <c r="E53" s="1054"/>
    </row>
    <row r="54" spans="1:5" ht="13.5" thickBot="1">
      <c r="A54" s="123" t="s">
        <v>149</v>
      </c>
      <c r="B54" s="137" t="s">
        <v>194</v>
      </c>
      <c r="C54" s="138">
        <f>C10+C21+C33+C36+C40+C47</f>
        <v>4253</v>
      </c>
      <c r="D54" s="138">
        <f>D10+D21+D33+D36+D40+D47</f>
        <v>0</v>
      </c>
      <c r="E54" s="139">
        <f>E10+E21+E33+E36+E40+E47</f>
        <v>0</v>
      </c>
    </row>
    <row r="55" spans="1:5" ht="12.75">
      <c r="A55" s="123" t="s">
        <v>150</v>
      </c>
      <c r="B55" s="131" t="s">
        <v>195</v>
      </c>
      <c r="C55" s="128"/>
      <c r="D55" s="128"/>
      <c r="E55" s="129"/>
    </row>
    <row r="56" spans="1:5" ht="12.75">
      <c r="A56" s="123" t="s">
        <v>151</v>
      </c>
      <c r="B56" s="130" t="s">
        <v>196</v>
      </c>
      <c r="C56" s="125">
        <f>SUM(C62)</f>
        <v>2522</v>
      </c>
      <c r="D56" s="125"/>
      <c r="E56" s="126"/>
    </row>
    <row r="57" spans="1:5" ht="12.75" hidden="1">
      <c r="A57" s="25"/>
      <c r="B57" s="32" t="s">
        <v>68</v>
      </c>
      <c r="C57" s="26"/>
      <c r="D57" s="26"/>
      <c r="E57" s="27"/>
    </row>
    <row r="58" spans="1:5" ht="12.75" hidden="1">
      <c r="A58" s="25"/>
      <c r="B58" s="32" t="s">
        <v>69</v>
      </c>
      <c r="C58" s="26"/>
      <c r="D58" s="26"/>
      <c r="E58" s="27"/>
    </row>
    <row r="59" spans="1:5" ht="12.75" hidden="1">
      <c r="A59" s="25"/>
      <c r="B59" s="32" t="s">
        <v>138</v>
      </c>
      <c r="C59" s="26"/>
      <c r="D59" s="26"/>
      <c r="E59" s="27"/>
    </row>
    <row r="60" spans="1:5" ht="12.75" hidden="1">
      <c r="A60" s="25"/>
      <c r="B60" s="32" t="s">
        <v>138</v>
      </c>
      <c r="C60" s="26"/>
      <c r="D60" s="26"/>
      <c r="E60" s="27"/>
    </row>
    <row r="61" spans="1:5" ht="12.75" hidden="1">
      <c r="A61" s="25"/>
      <c r="B61" s="32" t="s">
        <v>138</v>
      </c>
      <c r="C61" s="26"/>
      <c r="D61" s="26"/>
      <c r="E61" s="27"/>
    </row>
    <row r="62" spans="1:5" ht="12.75">
      <c r="A62" s="25"/>
      <c r="B62" s="32" t="s">
        <v>700</v>
      </c>
      <c r="C62" s="26">
        <v>2522</v>
      </c>
      <c r="D62" s="26"/>
      <c r="E62" s="27"/>
    </row>
    <row r="63" spans="1:5" ht="12.75">
      <c r="A63" s="123" t="s">
        <v>152</v>
      </c>
      <c r="B63" s="130" t="s">
        <v>197</v>
      </c>
      <c r="C63" s="125"/>
      <c r="D63" s="125"/>
      <c r="E63" s="126"/>
    </row>
    <row r="64" spans="1:5" ht="12.75">
      <c r="A64" s="123" t="s">
        <v>153</v>
      </c>
      <c r="B64" s="130" t="s">
        <v>198</v>
      </c>
      <c r="C64" s="125"/>
      <c r="D64" s="125"/>
      <c r="E64" s="126"/>
    </row>
    <row r="65" spans="1:5" ht="12.75">
      <c r="A65" s="123" t="s">
        <v>154</v>
      </c>
      <c r="B65" s="130" t="s">
        <v>70</v>
      </c>
      <c r="C65" s="125">
        <f>SUM(C66)</f>
        <v>0</v>
      </c>
      <c r="D65" s="125"/>
      <c r="E65" s="126"/>
    </row>
    <row r="66" spans="1:5" ht="12.75" hidden="1">
      <c r="A66" s="952"/>
      <c r="B66" s="32" t="s">
        <v>71</v>
      </c>
      <c r="C66" s="953"/>
      <c r="D66" s="953"/>
      <c r="E66" s="954"/>
    </row>
    <row r="67" spans="1:5" ht="13.5" thickBot="1">
      <c r="A67" s="123" t="s">
        <v>155</v>
      </c>
      <c r="B67" s="130" t="s">
        <v>199</v>
      </c>
      <c r="C67" s="125"/>
      <c r="D67" s="125"/>
      <c r="E67" s="126"/>
    </row>
    <row r="68" spans="1:5" ht="13.5" hidden="1" thickBot="1">
      <c r="A68" s="955"/>
      <c r="B68" s="956"/>
      <c r="C68" s="957"/>
      <c r="D68" s="957"/>
      <c r="E68" s="958"/>
    </row>
    <row r="69" spans="1:5" ht="13.5" thickBot="1">
      <c r="A69" s="136" t="s">
        <v>156</v>
      </c>
      <c r="B69" s="137" t="s">
        <v>200</v>
      </c>
      <c r="C69" s="138">
        <f>SUM(C55,C56,C63,C64,C65,C67)</f>
        <v>2522</v>
      </c>
      <c r="D69" s="138">
        <f>SUM(D55,D56,D63,D64,D65,D67)</f>
        <v>0</v>
      </c>
      <c r="E69" s="139">
        <f>SUM(E55,E56,E63,E64,E65,E67)</f>
        <v>0</v>
      </c>
    </row>
    <row r="70" spans="1:5" ht="13.5" thickBot="1">
      <c r="A70" s="136" t="s">
        <v>157</v>
      </c>
      <c r="B70" s="137" t="s">
        <v>201</v>
      </c>
      <c r="C70" s="138">
        <f>SUM(C54,C69)</f>
        <v>6775</v>
      </c>
      <c r="D70" s="138">
        <f>SUM(D54,D69)</f>
        <v>0</v>
      </c>
      <c r="E70" s="139">
        <f>SUM(E54,E69)</f>
        <v>0</v>
      </c>
    </row>
    <row r="71" spans="1:5" ht="12.75">
      <c r="A71" s="144" t="s">
        <v>158</v>
      </c>
      <c r="B71" s="131" t="s">
        <v>202</v>
      </c>
      <c r="C71" s="128"/>
      <c r="D71" s="128"/>
      <c r="E71" s="129"/>
    </row>
    <row r="72" spans="1:5" ht="12.75">
      <c r="A72" s="123" t="s">
        <v>159</v>
      </c>
      <c r="B72" s="130" t="s">
        <v>203</v>
      </c>
      <c r="C72" s="125"/>
      <c r="D72" s="125"/>
      <c r="E72" s="126"/>
    </row>
    <row r="73" spans="1:5" ht="13.5" thickBot="1">
      <c r="A73" s="132" t="s">
        <v>160</v>
      </c>
      <c r="B73" s="133" t="s">
        <v>204</v>
      </c>
      <c r="C73" s="134"/>
      <c r="D73" s="134"/>
      <c r="E73" s="135"/>
    </row>
    <row r="74" spans="1:5" ht="13.5" thickBot="1">
      <c r="A74" s="136" t="s">
        <v>161</v>
      </c>
      <c r="B74" s="137" t="s">
        <v>205</v>
      </c>
      <c r="C74" s="138">
        <f>SUM(C71:C73)</f>
        <v>0</v>
      </c>
      <c r="D74" s="138">
        <f>SUM(D71:D73)</f>
        <v>0</v>
      </c>
      <c r="E74" s="139">
        <f>SUM(E71:E73)</f>
        <v>0</v>
      </c>
    </row>
    <row r="75" spans="1:5" ht="13.5" thickBot="1">
      <c r="A75" s="140" t="s">
        <v>207</v>
      </c>
      <c r="B75" s="141" t="s">
        <v>206</v>
      </c>
      <c r="C75" s="142">
        <f>SUM(C70,C74)</f>
        <v>6775</v>
      </c>
      <c r="D75" s="142">
        <f>SUM(D70,D74)</f>
        <v>0</v>
      </c>
      <c r="E75" s="143">
        <f>SUM(E70,E74)</f>
        <v>0</v>
      </c>
    </row>
  </sheetData>
  <sheetProtection/>
  <mergeCells count="1">
    <mergeCell ref="B5:E5"/>
  </mergeCells>
  <printOptions/>
  <pageMargins left="0.5905511811023623" right="0.3937007874015748" top="0.7874015748031497" bottom="0.5905511811023623" header="0.5118110236220472" footer="0.5118110236220472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.8515625" style="0" customWidth="1"/>
    <col min="2" max="2" width="54.421875" style="0" customWidth="1"/>
    <col min="3" max="3" width="3.00390625" style="0" hidden="1" customWidth="1"/>
    <col min="4" max="4" width="8.00390625" style="0" customWidth="1"/>
    <col min="5" max="6" width="9.8515625" style="0" customWidth="1"/>
  </cols>
  <sheetData>
    <row r="1" spans="5:6" ht="13.5">
      <c r="E1" s="1173" t="s">
        <v>708</v>
      </c>
      <c r="F1" s="1173"/>
    </row>
    <row r="2" spans="1:4" ht="36" customHeight="1">
      <c r="A2" s="1171" t="s">
        <v>139</v>
      </c>
      <c r="B2" s="1172"/>
      <c r="C2" s="164"/>
      <c r="D2" s="164"/>
    </row>
    <row r="3" spans="1:4" ht="36" customHeight="1">
      <c r="A3" s="1049"/>
      <c r="B3" s="1050"/>
      <c r="C3" s="164"/>
      <c r="D3" s="164"/>
    </row>
    <row r="4" spans="1:6" ht="15.75" thickBot="1">
      <c r="A4" s="166"/>
      <c r="B4" s="167"/>
      <c r="C4" s="167"/>
      <c r="D4" s="167"/>
      <c r="E4" s="165"/>
      <c r="F4" s="176" t="s">
        <v>409</v>
      </c>
    </row>
    <row r="5" spans="1:6" ht="15.75" thickBot="1">
      <c r="A5" s="145"/>
      <c r="B5" s="177" t="s">
        <v>102</v>
      </c>
      <c r="C5" s="145"/>
      <c r="D5" s="65" t="s">
        <v>141</v>
      </c>
      <c r="E5" s="65" t="s">
        <v>143</v>
      </c>
      <c r="F5" s="65" t="s">
        <v>334</v>
      </c>
    </row>
    <row r="6" spans="1:6" ht="13.5">
      <c r="A6" s="96" t="s">
        <v>140</v>
      </c>
      <c r="B6" s="168" t="s">
        <v>406</v>
      </c>
      <c r="C6" s="96" t="s">
        <v>140</v>
      </c>
      <c r="D6" s="96"/>
      <c r="E6" s="96"/>
      <c r="F6" s="96"/>
    </row>
    <row r="7" spans="1:6" ht="14.25" thickBot="1">
      <c r="A7" s="64" t="s">
        <v>144</v>
      </c>
      <c r="B7" s="169" t="s">
        <v>407</v>
      </c>
      <c r="C7" s="64" t="s">
        <v>144</v>
      </c>
      <c r="D7" s="64"/>
      <c r="E7" s="64"/>
      <c r="F7" s="64"/>
    </row>
    <row r="8" spans="1:6" ht="15.75" thickBot="1">
      <c r="A8" s="145" t="s">
        <v>145</v>
      </c>
      <c r="B8" s="170" t="s">
        <v>408</v>
      </c>
      <c r="C8" s="145" t="s">
        <v>145</v>
      </c>
      <c r="D8" s="65">
        <f>SUM(D6:D7)</f>
        <v>0</v>
      </c>
      <c r="E8" s="65">
        <f>SUM(E6:E7)</f>
        <v>0</v>
      </c>
      <c r="F8" s="65">
        <f>SUM(F6:F7)</f>
        <v>0</v>
      </c>
    </row>
    <row r="9" spans="1:6" ht="15.75" thickBot="1">
      <c r="A9" s="145" t="s">
        <v>146</v>
      </c>
      <c r="B9" s="170" t="s">
        <v>162</v>
      </c>
      <c r="C9" s="145" t="s">
        <v>146</v>
      </c>
      <c r="D9" s="65">
        <f>SUM(D8)</f>
        <v>0</v>
      </c>
      <c r="E9" s="65">
        <f>SUM(E8)</f>
        <v>0</v>
      </c>
      <c r="F9" s="65">
        <f>SUM(F8)</f>
        <v>0</v>
      </c>
    </row>
    <row r="10" spans="1:6" ht="13.5">
      <c r="A10" s="96" t="s">
        <v>147</v>
      </c>
      <c r="B10" s="168" t="s">
        <v>163</v>
      </c>
      <c r="C10" s="96" t="s">
        <v>147</v>
      </c>
      <c r="D10" s="96">
        <f>SUM(D11:D12)</f>
        <v>3641</v>
      </c>
      <c r="E10" s="96"/>
      <c r="F10" s="96"/>
    </row>
    <row r="11" spans="1:6" ht="13.5">
      <c r="A11" s="63"/>
      <c r="B11" s="171" t="s">
        <v>330</v>
      </c>
      <c r="C11" s="96" t="s">
        <v>148</v>
      </c>
      <c r="D11" s="63">
        <v>3460</v>
      </c>
      <c r="E11" s="63"/>
      <c r="F11" s="63"/>
    </row>
    <row r="12" spans="1:6" ht="14.25" thickBot="1">
      <c r="A12" s="64"/>
      <c r="B12" s="172" t="s">
        <v>331</v>
      </c>
      <c r="C12" s="64" t="s">
        <v>149</v>
      </c>
      <c r="D12" s="64">
        <v>181</v>
      </c>
      <c r="E12" s="64"/>
      <c r="F12" s="64"/>
    </row>
    <row r="13" spans="1:6" ht="15.75" thickBot="1">
      <c r="A13" s="145" t="s">
        <v>148</v>
      </c>
      <c r="B13" s="170" t="s">
        <v>164</v>
      </c>
      <c r="C13" s="145" t="s">
        <v>150</v>
      </c>
      <c r="D13" s="65">
        <f>SUM(D10)</f>
        <v>3641</v>
      </c>
      <c r="E13" s="65">
        <f>SUM(E10)</f>
        <v>0</v>
      </c>
      <c r="F13" s="65">
        <f>SUM(F10)</f>
        <v>0</v>
      </c>
    </row>
    <row r="14" spans="1:6" ht="13.5">
      <c r="A14" s="96" t="s">
        <v>149</v>
      </c>
      <c r="B14" s="168" t="s">
        <v>165</v>
      </c>
      <c r="C14" s="96" t="s">
        <v>151</v>
      </c>
      <c r="D14" s="96"/>
      <c r="E14" s="96"/>
      <c r="F14" s="96"/>
    </row>
    <row r="15" spans="1:6" ht="13.5">
      <c r="A15" s="63" t="s">
        <v>150</v>
      </c>
      <c r="B15" s="173" t="s">
        <v>166</v>
      </c>
      <c r="C15" s="63" t="s">
        <v>152</v>
      </c>
      <c r="D15" s="63"/>
      <c r="E15" s="63"/>
      <c r="F15" s="63"/>
    </row>
    <row r="16" spans="1:6" ht="14.25" thickBot="1">
      <c r="A16" s="64" t="s">
        <v>151</v>
      </c>
      <c r="B16" s="169" t="s">
        <v>167</v>
      </c>
      <c r="C16" s="174" t="s">
        <v>153</v>
      </c>
      <c r="D16" s="64"/>
      <c r="E16" s="64"/>
      <c r="F16" s="64"/>
    </row>
    <row r="17" spans="1:6" ht="15.75" thickBot="1">
      <c r="A17" s="145" t="s">
        <v>152</v>
      </c>
      <c r="B17" s="170" t="s">
        <v>168</v>
      </c>
      <c r="C17" s="145" t="s">
        <v>154</v>
      </c>
      <c r="D17" s="65">
        <f>SUM(D14:D16)</f>
        <v>0</v>
      </c>
      <c r="E17" s="65">
        <f>SUM(E14:E16)</f>
        <v>0</v>
      </c>
      <c r="F17" s="65">
        <f>SUM(F14:F16)</f>
        <v>0</v>
      </c>
    </row>
    <row r="18" spans="1:6" ht="15.75" thickBot="1">
      <c r="A18" s="145" t="s">
        <v>153</v>
      </c>
      <c r="B18" s="170" t="s">
        <v>169</v>
      </c>
      <c r="C18" s="145" t="s">
        <v>155</v>
      </c>
      <c r="D18" s="65">
        <f>SUM(D17)</f>
        <v>0</v>
      </c>
      <c r="E18" s="65">
        <f>SUM(E17)</f>
        <v>0</v>
      </c>
      <c r="F18" s="65">
        <f>SUM(F17)</f>
        <v>0</v>
      </c>
    </row>
    <row r="19" spans="1:6" ht="13.5">
      <c r="A19" s="96" t="s">
        <v>154</v>
      </c>
      <c r="B19" s="168" t="s">
        <v>170</v>
      </c>
      <c r="C19" s="96" t="s">
        <v>156</v>
      </c>
      <c r="D19" s="96"/>
      <c r="E19" s="96"/>
      <c r="F19" s="96"/>
    </row>
    <row r="20" spans="1:6" ht="13.5">
      <c r="A20" s="63" t="s">
        <v>155</v>
      </c>
      <c r="B20" s="173" t="s">
        <v>171</v>
      </c>
      <c r="C20" s="63" t="s">
        <v>157</v>
      </c>
      <c r="D20" s="63"/>
      <c r="E20" s="63"/>
      <c r="F20" s="63"/>
    </row>
    <row r="21" spans="1:6" ht="14.25" thickBot="1">
      <c r="A21" s="64" t="s">
        <v>156</v>
      </c>
      <c r="B21" s="169" t="s">
        <v>172</v>
      </c>
      <c r="C21" s="174" t="s">
        <v>158</v>
      </c>
      <c r="D21" s="64"/>
      <c r="E21" s="64"/>
      <c r="F21" s="64"/>
    </row>
    <row r="22" spans="1:6" ht="15.75" thickBot="1">
      <c r="A22" s="145" t="s">
        <v>157</v>
      </c>
      <c r="B22" s="170" t="s">
        <v>173</v>
      </c>
      <c r="C22" s="145" t="s">
        <v>159</v>
      </c>
      <c r="D22" s="65">
        <f>SUM(D19:D21)</f>
        <v>0</v>
      </c>
      <c r="E22" s="65">
        <f>SUM(E19:E21)</f>
        <v>0</v>
      </c>
      <c r="F22" s="65">
        <f>SUM(F19:F21)</f>
        <v>0</v>
      </c>
    </row>
    <row r="23" spans="1:6" ht="15.75" thickBot="1">
      <c r="A23" s="151" t="s">
        <v>158</v>
      </c>
      <c r="B23" s="175" t="s">
        <v>115</v>
      </c>
      <c r="C23" s="145" t="s">
        <v>160</v>
      </c>
      <c r="D23" s="152">
        <f>D9+D13+D18+D22</f>
        <v>3641</v>
      </c>
      <c r="E23" s="152">
        <f>E9+E13+E18+E22</f>
        <v>0</v>
      </c>
      <c r="F23" s="152">
        <f>F9+F13+F18+F22</f>
        <v>0</v>
      </c>
    </row>
  </sheetData>
  <sheetProtection/>
  <mergeCells count="2">
    <mergeCell ref="A2:B2"/>
    <mergeCell ref="E1:F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0"/>
  <sheetViews>
    <sheetView zoomScalePageLayoutView="0" workbookViewId="0" topLeftCell="A33">
      <selection activeCell="R828" sqref="R828"/>
    </sheetView>
  </sheetViews>
  <sheetFormatPr defaultColWidth="9.140625" defaultRowHeight="12.75"/>
  <cols>
    <col min="1" max="1" width="3.28125" style="0" customWidth="1"/>
    <col min="2" max="2" width="25.8515625" style="0" customWidth="1"/>
    <col min="3" max="3" width="6.421875" style="260" customWidth="1"/>
    <col min="4" max="4" width="5.7109375" style="260" customWidth="1"/>
    <col min="5" max="5" width="6.421875" style="2" customWidth="1"/>
    <col min="6" max="6" width="6.7109375" style="2" customWidth="1"/>
    <col min="7" max="7" width="7.00390625" style="0" customWidth="1"/>
    <col min="8" max="8" width="7.28125" style="0" customWidth="1"/>
    <col min="9" max="9" width="7.00390625" style="0" customWidth="1"/>
    <col min="10" max="11" width="0" style="0" hidden="1" customWidth="1"/>
    <col min="12" max="12" width="7.7109375" style="0" customWidth="1"/>
    <col min="13" max="13" width="7.57421875" style="0" customWidth="1"/>
  </cols>
  <sheetData>
    <row r="1" spans="12:13" ht="12.75">
      <c r="L1" s="261"/>
      <c r="M1" s="261"/>
    </row>
    <row r="2" ht="13.5">
      <c r="M2" s="899" t="s">
        <v>701</v>
      </c>
    </row>
    <row r="4" ht="12.75" hidden="1"/>
    <row r="6" spans="1:13" ht="15">
      <c r="A6" s="100"/>
      <c r="B6" s="1166" t="s">
        <v>703</v>
      </c>
      <c r="C6" s="1203"/>
      <c r="D6" s="1203"/>
      <c r="E6" s="1203"/>
      <c r="F6" s="1203"/>
      <c r="G6" s="1203"/>
      <c r="H6" s="1203"/>
      <c r="I6" s="1203"/>
      <c r="J6" s="1203"/>
      <c r="K6" s="1203"/>
      <c r="L6" s="1203"/>
      <c r="M6" s="1203"/>
    </row>
    <row r="7" spans="1:13" ht="14.25">
      <c r="A7" s="100"/>
      <c r="B7" s="115"/>
      <c r="C7" s="455"/>
      <c r="D7" s="455"/>
      <c r="E7" s="456"/>
      <c r="F7" s="456"/>
      <c r="G7" s="455"/>
      <c r="H7" s="455"/>
      <c r="I7" s="455"/>
      <c r="J7" s="455"/>
      <c r="K7" s="455"/>
      <c r="L7" s="100"/>
      <c r="M7" s="100"/>
    </row>
    <row r="8" spans="1:13" ht="14.25">
      <c r="A8" s="100"/>
      <c r="B8" s="100"/>
      <c r="C8" s="99" t="s">
        <v>583</v>
      </c>
      <c r="D8" s="99"/>
      <c r="E8" s="99"/>
      <c r="F8" s="99"/>
      <c r="G8" s="99"/>
      <c r="H8" s="99"/>
      <c r="I8" s="100"/>
      <c r="J8" s="100"/>
      <c r="K8" s="100"/>
      <c r="L8" s="100"/>
      <c r="M8" s="99" t="s">
        <v>402</v>
      </c>
    </row>
    <row r="9" spans="1:13" ht="15" thickBot="1">
      <c r="A9" s="100"/>
      <c r="B9" s="115"/>
      <c r="C9" s="457"/>
      <c r="D9" s="457"/>
      <c r="E9" s="115"/>
      <c r="F9" s="115"/>
      <c r="G9" s="457"/>
      <c r="H9" s="457"/>
      <c r="I9" s="457"/>
      <c r="J9" s="100"/>
      <c r="K9" s="100"/>
      <c r="L9" s="100"/>
      <c r="M9" s="100"/>
    </row>
    <row r="10" spans="1:13" ht="15" thickBot="1">
      <c r="A10" s="1180"/>
      <c r="B10" s="1182" t="s">
        <v>485</v>
      </c>
      <c r="C10" s="270" t="s">
        <v>141</v>
      </c>
      <c r="D10" s="1198" t="s">
        <v>581</v>
      </c>
      <c r="E10" s="1201" t="s">
        <v>143</v>
      </c>
      <c r="F10" s="1178"/>
      <c r="G10" s="1178"/>
      <c r="H10" s="1178"/>
      <c r="I10" s="1178"/>
      <c r="J10" s="1178"/>
      <c r="K10" s="1179"/>
      <c r="L10" s="71" t="s">
        <v>487</v>
      </c>
      <c r="M10" s="71" t="s">
        <v>488</v>
      </c>
    </row>
    <row r="11" spans="1:13" ht="14.25" customHeight="1" thickBot="1">
      <c r="A11" s="1181"/>
      <c r="B11" s="1183"/>
      <c r="C11" s="270"/>
      <c r="D11" s="1199"/>
      <c r="E11" s="258"/>
      <c r="F11" s="258"/>
      <c r="G11" s="258" t="s">
        <v>335</v>
      </c>
      <c r="H11" s="258"/>
      <c r="I11" s="258"/>
      <c r="J11" s="258"/>
      <c r="K11" s="259"/>
      <c r="L11" s="1176" t="s">
        <v>489</v>
      </c>
      <c r="M11" s="1177"/>
    </row>
    <row r="12" spans="1:13" ht="15" thickBot="1">
      <c r="A12" s="1204" t="s">
        <v>490</v>
      </c>
      <c r="B12" s="1179"/>
      <c r="C12" s="270"/>
      <c r="D12" s="1200"/>
      <c r="E12" s="460"/>
      <c r="F12" s="460"/>
      <c r="G12" s="460"/>
      <c r="H12" s="460"/>
      <c r="I12" s="460"/>
      <c r="J12" s="460"/>
      <c r="K12" s="460"/>
      <c r="L12" s="460"/>
      <c r="M12" s="461"/>
    </row>
    <row r="13" spans="1:13" ht="15" thickBot="1">
      <c r="A13" s="491">
        <v>1</v>
      </c>
      <c r="B13" s="484" t="s">
        <v>116</v>
      </c>
      <c r="C13" s="493">
        <v>420</v>
      </c>
      <c r="D13" s="494"/>
      <c r="E13" s="494"/>
      <c r="F13" s="474"/>
      <c r="G13" s="501"/>
      <c r="H13" s="546"/>
      <c r="I13" s="562"/>
      <c r="J13" s="501"/>
      <c r="K13" s="470"/>
      <c r="L13" s="552"/>
      <c r="M13" s="542"/>
    </row>
    <row r="14" spans="1:13" ht="15" hidden="1" thickTop="1">
      <c r="A14" s="472">
        <v>2</v>
      </c>
      <c r="B14" s="104" t="s">
        <v>493</v>
      </c>
      <c r="C14" s="473"/>
      <c r="D14" s="474"/>
      <c r="E14" s="474"/>
      <c r="F14" s="475"/>
      <c r="G14" s="479"/>
      <c r="H14" s="543"/>
      <c r="I14" s="560"/>
      <c r="J14" s="479"/>
      <c r="K14" s="480"/>
      <c r="L14" s="553"/>
      <c r="M14" s="543"/>
    </row>
    <row r="15" spans="1:13" ht="14.25" hidden="1">
      <c r="A15" s="482">
        <v>3</v>
      </c>
      <c r="B15" s="68" t="s">
        <v>494</v>
      </c>
      <c r="C15" s="483"/>
      <c r="D15" s="475"/>
      <c r="E15" s="475"/>
      <c r="F15" s="475"/>
      <c r="G15" s="479"/>
      <c r="H15" s="543"/>
      <c r="I15" s="560"/>
      <c r="J15" s="479"/>
      <c r="K15" s="480"/>
      <c r="L15" s="553"/>
      <c r="M15" s="543"/>
    </row>
    <row r="16" spans="1:13" ht="14.25" hidden="1">
      <c r="A16" s="482">
        <v>4</v>
      </c>
      <c r="B16" s="68" t="s">
        <v>495</v>
      </c>
      <c r="C16" s="483"/>
      <c r="D16" s="475"/>
      <c r="E16" s="475"/>
      <c r="F16" s="475"/>
      <c r="G16" s="479"/>
      <c r="H16" s="543"/>
      <c r="I16" s="560"/>
      <c r="J16" s="479"/>
      <c r="K16" s="480"/>
      <c r="L16" s="553"/>
      <c r="M16" s="543"/>
    </row>
    <row r="17" spans="1:13" ht="15" hidden="1" thickBot="1">
      <c r="A17" s="462">
        <v>5</v>
      </c>
      <c r="B17" s="484" t="s">
        <v>496</v>
      </c>
      <c r="C17" s="463"/>
      <c r="D17" s="464"/>
      <c r="E17" s="464"/>
      <c r="F17" s="464"/>
      <c r="G17" s="488"/>
      <c r="H17" s="544"/>
      <c r="I17" s="561"/>
      <c r="J17" s="488"/>
      <c r="K17" s="489"/>
      <c r="L17" s="554"/>
      <c r="M17" s="544"/>
    </row>
    <row r="18" spans="1:13" ht="15.75" thickBot="1" thickTop="1">
      <c r="A18" s="491">
        <v>2</v>
      </c>
      <c r="B18" s="492" t="s">
        <v>497</v>
      </c>
      <c r="C18" s="493">
        <f>SUM(C13:C17)</f>
        <v>420</v>
      </c>
      <c r="D18" s="494"/>
      <c r="E18" s="494"/>
      <c r="F18" s="495"/>
      <c r="G18" s="558"/>
      <c r="H18" s="495"/>
      <c r="I18" s="498"/>
      <c r="J18" s="498"/>
      <c r="K18" s="499"/>
      <c r="L18" s="499"/>
      <c r="M18" s="495"/>
    </row>
    <row r="19" spans="1:13" ht="15" thickTop="1">
      <c r="A19" s="908">
        <v>3</v>
      </c>
      <c r="B19" s="909" t="s">
        <v>579</v>
      </c>
      <c r="C19" s="910"/>
      <c r="D19" s="524"/>
      <c r="E19" s="524"/>
      <c r="F19" s="524"/>
      <c r="G19" s="583"/>
      <c r="H19" s="524"/>
      <c r="I19" s="910"/>
      <c r="J19" s="583"/>
      <c r="K19" s="583"/>
      <c r="L19" s="911"/>
      <c r="M19" s="524"/>
    </row>
    <row r="20" spans="1:13" ht="14.25">
      <c r="A20" s="482">
        <v>4</v>
      </c>
      <c r="B20" s="68" t="s">
        <v>580</v>
      </c>
      <c r="C20" s="483"/>
      <c r="D20" s="475"/>
      <c r="E20" s="475"/>
      <c r="F20" s="475"/>
      <c r="G20" s="479"/>
      <c r="H20" s="543"/>
      <c r="I20" s="560"/>
      <c r="J20" s="479"/>
      <c r="K20" s="480"/>
      <c r="L20" s="553"/>
      <c r="M20" s="543"/>
    </row>
    <row r="21" spans="1:13" ht="14.25">
      <c r="A21" s="482">
        <v>5</v>
      </c>
      <c r="B21" s="68" t="s">
        <v>536</v>
      </c>
      <c r="C21" s="483"/>
      <c r="D21" s="475"/>
      <c r="E21" s="475"/>
      <c r="F21" s="475"/>
      <c r="G21" s="479"/>
      <c r="H21" s="543"/>
      <c r="I21" s="560"/>
      <c r="J21" s="479"/>
      <c r="K21" s="480"/>
      <c r="L21" s="553"/>
      <c r="M21" s="543"/>
    </row>
    <row r="22" spans="1:13" ht="14.25">
      <c r="A22" s="482">
        <v>6</v>
      </c>
      <c r="B22" s="68" t="s">
        <v>121</v>
      </c>
      <c r="C22" s="483"/>
      <c r="D22" s="475"/>
      <c r="E22" s="475"/>
      <c r="F22" s="475"/>
      <c r="G22" s="479"/>
      <c r="H22" s="543"/>
      <c r="I22" s="560"/>
      <c r="J22" s="479"/>
      <c r="K22" s="480"/>
      <c r="L22" s="553"/>
      <c r="M22" s="543"/>
    </row>
    <row r="23" spans="1:13" ht="14.25">
      <c r="A23" s="502">
        <v>7</v>
      </c>
      <c r="B23" s="503" t="s">
        <v>501</v>
      </c>
      <c r="C23" s="483"/>
      <c r="D23" s="475"/>
      <c r="E23" s="475"/>
      <c r="F23" s="475"/>
      <c r="G23" s="479"/>
      <c r="H23" s="543"/>
      <c r="I23" s="560"/>
      <c r="J23" s="476"/>
      <c r="K23" s="480"/>
      <c r="L23" s="553"/>
      <c r="M23" s="543"/>
    </row>
    <row r="24" spans="1:13" ht="15" thickBot="1">
      <c r="A24" s="504">
        <v>8</v>
      </c>
      <c r="B24" s="505" t="s">
        <v>502</v>
      </c>
      <c r="C24" s="506"/>
      <c r="D24" s="507"/>
      <c r="E24" s="507"/>
      <c r="F24" s="507"/>
      <c r="G24" s="559"/>
      <c r="H24" s="564"/>
      <c r="I24" s="563"/>
      <c r="J24" s="508"/>
      <c r="K24" s="509"/>
      <c r="L24" s="565"/>
      <c r="M24" s="564"/>
    </row>
    <row r="25" spans="1:13" ht="27" customHeight="1" thickBot="1">
      <c r="A25" s="510">
        <v>9</v>
      </c>
      <c r="B25" s="511" t="s">
        <v>503</v>
      </c>
      <c r="C25" s="512">
        <f>SUM(C18:C22)</f>
        <v>420</v>
      </c>
      <c r="D25" s="512"/>
      <c r="E25" s="512"/>
      <c r="F25" s="512"/>
      <c r="G25" s="512"/>
      <c r="H25" s="512"/>
      <c r="I25" s="512"/>
      <c r="J25" s="512"/>
      <c r="K25" s="512"/>
      <c r="L25" s="512"/>
      <c r="M25" s="512"/>
    </row>
    <row r="26" spans="1:13" ht="14.25">
      <c r="A26" s="100"/>
      <c r="B26" s="115"/>
      <c r="C26" s="457"/>
      <c r="D26" s="457"/>
      <c r="E26" s="115"/>
      <c r="F26" s="115"/>
      <c r="G26" s="457"/>
      <c r="H26" s="457"/>
      <c r="I26" s="457"/>
      <c r="J26" s="100"/>
      <c r="K26" s="100"/>
      <c r="L26" s="100"/>
      <c r="M26" s="100"/>
    </row>
    <row r="27" spans="1:13" ht="15" thickBot="1">
      <c r="A27" s="100"/>
      <c r="B27" s="100"/>
      <c r="C27" s="100"/>
      <c r="D27" s="100"/>
      <c r="E27" s="99"/>
      <c r="F27" s="99"/>
      <c r="G27" s="100"/>
      <c r="H27" s="100"/>
      <c r="I27" s="100"/>
      <c r="J27" s="100"/>
      <c r="K27" s="100"/>
      <c r="L27" s="100"/>
      <c r="M27" s="100"/>
    </row>
    <row r="28" spans="1:13" ht="15" thickBot="1">
      <c r="A28" s="1180"/>
      <c r="B28" s="1182" t="s">
        <v>504</v>
      </c>
      <c r="C28" s="101" t="s">
        <v>141</v>
      </c>
      <c r="D28" s="1198" t="s">
        <v>581</v>
      </c>
      <c r="E28" s="1176" t="s">
        <v>143</v>
      </c>
      <c r="F28" s="1178"/>
      <c r="G28" s="1178"/>
      <c r="H28" s="1178"/>
      <c r="I28" s="1178"/>
      <c r="J28" s="1178"/>
      <c r="K28" s="1179"/>
      <c r="L28" s="71" t="s">
        <v>487</v>
      </c>
      <c r="M28" s="71" t="s">
        <v>488</v>
      </c>
    </row>
    <row r="29" spans="1:13" ht="15" thickBot="1">
      <c r="A29" s="1181"/>
      <c r="B29" s="1183"/>
      <c r="C29" s="270"/>
      <c r="D29" s="1199"/>
      <c r="E29" s="258"/>
      <c r="F29" s="258"/>
      <c r="G29" s="258" t="s">
        <v>335</v>
      </c>
      <c r="H29" s="258"/>
      <c r="I29" s="258"/>
      <c r="J29" s="258"/>
      <c r="K29" s="259"/>
      <c r="L29" s="1176" t="s">
        <v>489</v>
      </c>
      <c r="M29" s="1177"/>
    </row>
    <row r="30" spans="1:13" ht="15" thickBot="1">
      <c r="A30" s="1186" t="s">
        <v>490</v>
      </c>
      <c r="B30" s="1187"/>
      <c r="C30" s="458"/>
      <c r="D30" s="1200"/>
      <c r="E30" s="460"/>
      <c r="F30" s="460"/>
      <c r="G30" s="460"/>
      <c r="H30" s="460"/>
      <c r="I30" s="460"/>
      <c r="J30" s="460"/>
      <c r="K30" s="460"/>
      <c r="L30" s="460"/>
      <c r="M30" s="461"/>
    </row>
    <row r="31" spans="1:13" ht="14.25">
      <c r="A31" s="513">
        <v>1</v>
      </c>
      <c r="B31" s="514" t="s">
        <v>505</v>
      </c>
      <c r="C31" s="465">
        <v>1760</v>
      </c>
      <c r="D31" s="465"/>
      <c r="E31" s="465"/>
      <c r="F31" s="465"/>
      <c r="G31" s="515"/>
      <c r="H31" s="542"/>
      <c r="I31" s="469"/>
      <c r="J31" s="515"/>
      <c r="K31" s="470"/>
      <c r="L31" s="552"/>
      <c r="M31" s="542"/>
    </row>
    <row r="32" spans="1:13" ht="14.25">
      <c r="A32" s="516">
        <v>2</v>
      </c>
      <c r="B32" s="107" t="s">
        <v>447</v>
      </c>
      <c r="C32" s="475">
        <v>475</v>
      </c>
      <c r="D32" s="475"/>
      <c r="E32" s="475"/>
      <c r="F32" s="475"/>
      <c r="G32" s="480"/>
      <c r="H32" s="543"/>
      <c r="I32" s="479"/>
      <c r="J32" s="480"/>
      <c r="K32" s="480"/>
      <c r="L32" s="553"/>
      <c r="M32" s="543"/>
    </row>
    <row r="33" spans="1:13" ht="14.25">
      <c r="A33" s="516">
        <v>3</v>
      </c>
      <c r="B33" s="107" t="s">
        <v>127</v>
      </c>
      <c r="C33" s="475"/>
      <c r="D33" s="475"/>
      <c r="E33" s="475"/>
      <c r="F33" s="475"/>
      <c r="G33" s="480"/>
      <c r="H33" s="543"/>
      <c r="I33" s="479"/>
      <c r="J33" s="480"/>
      <c r="K33" s="480"/>
      <c r="L33" s="553"/>
      <c r="M33" s="543"/>
    </row>
    <row r="34" spans="1:13" ht="14.25">
      <c r="A34" s="516">
        <v>4</v>
      </c>
      <c r="B34" s="107" t="s">
        <v>506</v>
      </c>
      <c r="C34" s="475"/>
      <c r="D34" s="475"/>
      <c r="E34" s="475"/>
      <c r="F34" s="475"/>
      <c r="G34" s="480"/>
      <c r="H34" s="543"/>
      <c r="I34" s="479"/>
      <c r="J34" s="480"/>
      <c r="K34" s="480"/>
      <c r="L34" s="553"/>
      <c r="M34" s="543"/>
    </row>
    <row r="35" spans="1:13" ht="14.25">
      <c r="A35" s="516">
        <v>5</v>
      </c>
      <c r="B35" s="107" t="s">
        <v>452</v>
      </c>
      <c r="C35" s="475"/>
      <c r="D35" s="475"/>
      <c r="E35" s="475"/>
      <c r="F35" s="475"/>
      <c r="G35" s="480"/>
      <c r="H35" s="543"/>
      <c r="I35" s="479"/>
      <c r="J35" s="480"/>
      <c r="K35" s="480"/>
      <c r="L35" s="553"/>
      <c r="M35" s="543"/>
    </row>
    <row r="36" spans="1:13" ht="14.25">
      <c r="A36" s="516">
        <v>6</v>
      </c>
      <c r="B36" s="107" t="s">
        <v>507</v>
      </c>
      <c r="C36" s="475">
        <v>4000</v>
      </c>
      <c r="D36" s="475"/>
      <c r="E36" s="475"/>
      <c r="F36" s="475"/>
      <c r="G36" s="480"/>
      <c r="H36" s="543"/>
      <c r="I36" s="479"/>
      <c r="J36" s="480"/>
      <c r="K36" s="480"/>
      <c r="L36" s="553"/>
      <c r="M36" s="543"/>
    </row>
    <row r="37" spans="1:13" ht="15" thickBot="1">
      <c r="A37" s="517">
        <v>7</v>
      </c>
      <c r="B37" s="518" t="s">
        <v>508</v>
      </c>
      <c r="C37" s="464"/>
      <c r="D37" s="464"/>
      <c r="E37" s="464"/>
      <c r="F37" s="464"/>
      <c r="G37" s="489"/>
      <c r="H37" s="544"/>
      <c r="I37" s="488"/>
      <c r="J37" s="489"/>
      <c r="K37" s="489"/>
      <c r="L37" s="554"/>
      <c r="M37" s="544"/>
    </row>
    <row r="38" spans="1:13" ht="15.75" thickBot="1" thickTop="1">
      <c r="A38" s="519">
        <v>8</v>
      </c>
      <c r="B38" s="520" t="s">
        <v>509</v>
      </c>
      <c r="C38" s="494">
        <f>SUM(C31:C37)</f>
        <v>6235</v>
      </c>
      <c r="D38" s="494"/>
      <c r="E38" s="494"/>
      <c r="F38" s="494"/>
      <c r="G38" s="521"/>
      <c r="H38" s="545"/>
      <c r="I38" s="538"/>
      <c r="J38" s="521"/>
      <c r="K38" s="521"/>
      <c r="L38" s="555"/>
      <c r="M38" s="545"/>
    </row>
    <row r="39" spans="1:13" ht="15" thickTop="1">
      <c r="A39" s="522">
        <v>9</v>
      </c>
      <c r="B39" s="105" t="s">
        <v>507</v>
      </c>
      <c r="C39" s="474"/>
      <c r="D39" s="474"/>
      <c r="E39" s="474"/>
      <c r="F39" s="474"/>
      <c r="G39" s="470"/>
      <c r="H39" s="546"/>
      <c r="I39" s="501"/>
      <c r="J39" s="470"/>
      <c r="K39" s="470"/>
      <c r="L39" s="556"/>
      <c r="M39" s="546"/>
    </row>
    <row r="40" spans="1:13" ht="14.25">
      <c r="A40" s="516">
        <v>10</v>
      </c>
      <c r="B40" s="107" t="s">
        <v>508</v>
      </c>
      <c r="C40" s="475"/>
      <c r="D40" s="475"/>
      <c r="E40" s="475"/>
      <c r="F40" s="475"/>
      <c r="G40" s="480"/>
      <c r="H40" s="543"/>
      <c r="I40" s="479"/>
      <c r="J40" s="480"/>
      <c r="K40" s="480"/>
      <c r="L40" s="553"/>
      <c r="M40" s="543"/>
    </row>
    <row r="41" spans="1:13" ht="14.25">
      <c r="A41" s="516">
        <v>11</v>
      </c>
      <c r="B41" s="107" t="s">
        <v>510</v>
      </c>
      <c r="C41" s="475"/>
      <c r="D41" s="475"/>
      <c r="E41" s="475"/>
      <c r="F41" s="475"/>
      <c r="G41" s="480"/>
      <c r="H41" s="543"/>
      <c r="I41" s="479"/>
      <c r="J41" s="480"/>
      <c r="K41" s="480"/>
      <c r="L41" s="553"/>
      <c r="M41" s="543"/>
    </row>
    <row r="42" spans="1:13" ht="15" thickBot="1">
      <c r="A42" s="517">
        <v>12</v>
      </c>
      <c r="B42" s="518" t="s">
        <v>130</v>
      </c>
      <c r="C42" s="464"/>
      <c r="D42" s="464"/>
      <c r="E42" s="464"/>
      <c r="F42" s="464"/>
      <c r="G42" s="489"/>
      <c r="H42" s="544"/>
      <c r="I42" s="488"/>
      <c r="J42" s="489"/>
      <c r="K42" s="489"/>
      <c r="L42" s="554"/>
      <c r="M42" s="544"/>
    </row>
    <row r="43" spans="1:13" ht="15.75" thickBot="1" thickTop="1">
      <c r="A43" s="519">
        <v>13</v>
      </c>
      <c r="B43" s="523" t="s">
        <v>511</v>
      </c>
      <c r="C43" s="524">
        <f>SUM(C39:C42)</f>
        <v>0</v>
      </c>
      <c r="D43" s="507"/>
      <c r="E43" s="524"/>
      <c r="F43" s="524"/>
      <c r="G43" s="525"/>
      <c r="H43" s="547"/>
      <c r="I43" s="539"/>
      <c r="J43" s="525"/>
      <c r="K43" s="525"/>
      <c r="L43" s="557"/>
      <c r="M43" s="547"/>
    </row>
    <row r="44" spans="1:13" ht="15" thickTop="1">
      <c r="A44" s="526"/>
      <c r="B44" s="168" t="s">
        <v>512</v>
      </c>
      <c r="C44" s="527"/>
      <c r="D44" s="528"/>
      <c r="E44" s="465"/>
      <c r="F44" s="550"/>
      <c r="G44" s="548"/>
      <c r="H44" s="548"/>
      <c r="I44" s="540"/>
      <c r="J44" s="530"/>
      <c r="K44" s="529"/>
      <c r="L44" s="536"/>
      <c r="M44" s="548"/>
    </row>
    <row r="45" spans="1:13" ht="15" thickBot="1">
      <c r="A45" s="504"/>
      <c r="B45" s="531" t="s">
        <v>513</v>
      </c>
      <c r="C45" s="532"/>
      <c r="D45" s="533"/>
      <c r="E45" s="533"/>
      <c r="F45" s="551"/>
      <c r="G45" s="549"/>
      <c r="H45" s="549"/>
      <c r="I45" s="541"/>
      <c r="J45" s="535"/>
      <c r="K45" s="534"/>
      <c r="L45" s="537"/>
      <c r="M45" s="549"/>
    </row>
    <row r="46" spans="1:13" ht="27.75" customHeight="1" thickBot="1">
      <c r="A46" s="510">
        <v>14</v>
      </c>
      <c r="B46" s="511" t="s">
        <v>514</v>
      </c>
      <c r="C46" s="507">
        <f>SUM(C38,C43)</f>
        <v>6235</v>
      </c>
      <c r="D46" s="507"/>
      <c r="E46" s="507"/>
      <c r="F46" s="507"/>
      <c r="G46" s="507"/>
      <c r="H46" s="507"/>
      <c r="I46" s="507"/>
      <c r="J46" s="507"/>
      <c r="K46" s="507"/>
      <c r="L46" s="507"/>
      <c r="M46" s="507"/>
    </row>
    <row r="47" spans="1:13" ht="12.75" customHeight="1">
      <c r="A47" s="364"/>
      <c r="B47" s="365"/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</row>
    <row r="48" spans="1:13" ht="12.75" customHeight="1">
      <c r="A48" s="364"/>
      <c r="B48" s="365"/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</row>
    <row r="49" spans="1:13" ht="12.75" customHeight="1">
      <c r="A49" s="364"/>
      <c r="B49" s="365"/>
      <c r="C49" s="366"/>
      <c r="D49" s="366"/>
      <c r="E49" s="366"/>
      <c r="F49" s="366"/>
      <c r="G49" s="366"/>
      <c r="H49" s="366"/>
      <c r="I49" s="366"/>
      <c r="J49" s="366"/>
      <c r="K49" s="366"/>
      <c r="L49" s="366"/>
      <c r="M49" s="366"/>
    </row>
    <row r="50" spans="1:13" ht="12.75" customHeight="1">
      <c r="A50" s="364"/>
      <c r="B50" s="365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</row>
    <row r="51" spans="1:13" ht="12.75" customHeight="1">
      <c r="A51" s="364"/>
      <c r="B51" s="365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</row>
    <row r="52" spans="1:13" ht="12.75" customHeight="1">
      <c r="A52" s="364"/>
      <c r="B52" s="365"/>
      <c r="C52" s="366"/>
      <c r="D52" s="366"/>
      <c r="E52" s="366"/>
      <c r="F52" s="366"/>
      <c r="G52" s="366"/>
      <c r="H52" s="366"/>
      <c r="I52" s="366"/>
      <c r="J52" s="366"/>
      <c r="K52" s="366"/>
      <c r="L52" s="366"/>
      <c r="M52" s="366"/>
    </row>
    <row r="53" spans="1:13" ht="12.75" customHeight="1">
      <c r="A53" s="364"/>
      <c r="B53" s="365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</row>
    <row r="54" spans="1:13" ht="12.75" customHeight="1">
      <c r="A54" s="364"/>
      <c r="B54" s="365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</row>
    <row r="55" spans="1:13" ht="12.75" customHeight="1" hidden="1">
      <c r="A55" s="364"/>
      <c r="B55" s="365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</row>
    <row r="56" spans="1:13" ht="27.75" customHeight="1" hidden="1">
      <c r="A56" s="364"/>
      <c r="B56" s="365"/>
      <c r="C56" s="366"/>
      <c r="D56" s="366"/>
      <c r="E56" s="366"/>
      <c r="F56" s="366"/>
      <c r="G56" s="366"/>
      <c r="H56" s="366"/>
      <c r="I56" s="366"/>
      <c r="J56" s="366"/>
      <c r="K56" s="366"/>
      <c r="L56" s="366"/>
      <c r="M56" s="366"/>
    </row>
    <row r="57" spans="12:13" ht="12.75" customHeight="1" hidden="1">
      <c r="L57" s="261" t="s">
        <v>515</v>
      </c>
      <c r="M57" s="261"/>
    </row>
    <row r="58" ht="12.75" customHeight="1" hidden="1"/>
    <row r="59" ht="12.75" customHeight="1" hidden="1">
      <c r="F59" s="2" t="s">
        <v>516</v>
      </c>
    </row>
    <row r="60" ht="12.75" customHeight="1" hidden="1"/>
    <row r="61" ht="12.75" customHeight="1" hidden="1"/>
    <row r="62" ht="12.75" customHeight="1" hidden="1"/>
    <row r="63" spans="2:9" ht="12.75" customHeight="1" hidden="1">
      <c r="B63" s="1191" t="s">
        <v>517</v>
      </c>
      <c r="C63" s="1170"/>
      <c r="D63" s="1170"/>
      <c r="E63" s="1170"/>
      <c r="F63" s="1170"/>
      <c r="G63" s="1170"/>
      <c r="H63" s="1170"/>
      <c r="I63" s="1170"/>
    </row>
    <row r="64" spans="2:9" ht="12.75" customHeight="1" hidden="1">
      <c r="B64" s="262"/>
      <c r="C64" s="266"/>
      <c r="D64" s="266"/>
      <c r="E64" s="262"/>
      <c r="F64" s="262"/>
      <c r="G64" s="114"/>
      <c r="H64" s="114"/>
      <c r="I64" s="114"/>
    </row>
    <row r="65" spans="2:9" ht="12.75" customHeight="1" hidden="1">
      <c r="B65" s="262"/>
      <c r="C65" s="266"/>
      <c r="D65" s="266"/>
      <c r="E65" s="262" t="s">
        <v>518</v>
      </c>
      <c r="F65" s="262"/>
      <c r="G65" s="114"/>
      <c r="H65" s="114"/>
      <c r="I65" s="114"/>
    </row>
    <row r="66" spans="2:9" ht="12.75" customHeight="1" hidden="1" thickBot="1">
      <c r="B66" s="262"/>
      <c r="C66" s="266"/>
      <c r="D66" s="266"/>
      <c r="E66" s="262"/>
      <c r="F66" s="262"/>
      <c r="G66" s="114"/>
      <c r="H66" s="114"/>
      <c r="I66" s="114"/>
    </row>
    <row r="67" spans="1:13" ht="13.5" hidden="1" thickBot="1">
      <c r="A67" s="1141"/>
      <c r="B67" s="1174" t="s">
        <v>485</v>
      </c>
      <c r="C67" s="336" t="s">
        <v>141</v>
      </c>
      <c r="D67" s="1081" t="s">
        <v>486</v>
      </c>
      <c r="E67" s="1070" t="s">
        <v>143</v>
      </c>
      <c r="F67" s="1090"/>
      <c r="G67" s="1090"/>
      <c r="H67" s="1090"/>
      <c r="I67" s="1090"/>
      <c r="J67" s="1090"/>
      <c r="K67" s="1091"/>
      <c r="L67" s="268" t="s">
        <v>487</v>
      </c>
      <c r="M67" s="268" t="s">
        <v>488</v>
      </c>
    </row>
    <row r="68" spans="1:15" ht="13.5" hidden="1" thickBot="1">
      <c r="A68" s="1142"/>
      <c r="B68" s="1175"/>
      <c r="C68" s="267"/>
      <c r="D68" s="1082"/>
      <c r="E68" s="255"/>
      <c r="F68" s="255"/>
      <c r="G68" s="269" t="s">
        <v>335</v>
      </c>
      <c r="H68" s="255"/>
      <c r="I68" s="255"/>
      <c r="J68" s="255"/>
      <c r="K68" s="253"/>
      <c r="L68" s="1070" t="s">
        <v>489</v>
      </c>
      <c r="M68" s="1076"/>
      <c r="N68" s="367"/>
      <c r="O68" s="261"/>
    </row>
    <row r="69" spans="1:13" ht="13.5" hidden="1" thickBot="1">
      <c r="A69" s="1070" t="s">
        <v>519</v>
      </c>
      <c r="B69" s="1076"/>
      <c r="C69" s="272"/>
      <c r="D69" s="1083"/>
      <c r="E69" s="368"/>
      <c r="F69" s="273"/>
      <c r="G69" s="273"/>
      <c r="H69" s="273"/>
      <c r="I69" s="273"/>
      <c r="J69" s="273"/>
      <c r="K69" s="273"/>
      <c r="L69" s="273"/>
      <c r="M69" s="274"/>
    </row>
    <row r="70" spans="1:13" ht="12.75" hidden="1">
      <c r="A70" s="369">
        <v>1</v>
      </c>
      <c r="B70" s="370" t="s">
        <v>116</v>
      </c>
      <c r="C70" s="371"/>
      <c r="D70" s="372"/>
      <c r="E70" s="278"/>
      <c r="F70" s="354"/>
      <c r="G70" s="280"/>
      <c r="H70" s="280"/>
      <c r="I70" s="281"/>
      <c r="J70" s="282"/>
      <c r="K70" s="283"/>
      <c r="L70" s="284"/>
      <c r="M70" s="281"/>
    </row>
    <row r="71" spans="1:13" ht="12.75" hidden="1">
      <c r="A71" s="296">
        <v>2</v>
      </c>
      <c r="B71" s="25" t="s">
        <v>493</v>
      </c>
      <c r="C71" s="297"/>
      <c r="D71" s="373"/>
      <c r="E71" s="289"/>
      <c r="F71" s="374"/>
      <c r="G71" s="291"/>
      <c r="H71" s="291"/>
      <c r="I71" s="292"/>
      <c r="J71" s="293"/>
      <c r="K71" s="294"/>
      <c r="L71" s="295"/>
      <c r="M71" s="292"/>
    </row>
    <row r="72" spans="1:13" ht="12.75" hidden="1">
      <c r="A72" s="296">
        <v>3</v>
      </c>
      <c r="B72" s="25" t="s">
        <v>494</v>
      </c>
      <c r="C72" s="297"/>
      <c r="D72" s="373"/>
      <c r="E72" s="289"/>
      <c r="F72" s="374"/>
      <c r="G72" s="291"/>
      <c r="H72" s="291"/>
      <c r="I72" s="292"/>
      <c r="J72" s="293"/>
      <c r="K72" s="294"/>
      <c r="L72" s="295"/>
      <c r="M72" s="292"/>
    </row>
    <row r="73" spans="1:13" ht="12.75" hidden="1">
      <c r="A73" s="296">
        <v>4</v>
      </c>
      <c r="B73" s="25" t="s">
        <v>495</v>
      </c>
      <c r="C73" s="297"/>
      <c r="D73" s="373"/>
      <c r="E73" s="289"/>
      <c r="F73" s="374"/>
      <c r="G73" s="291"/>
      <c r="H73" s="291"/>
      <c r="I73" s="292"/>
      <c r="J73" s="293"/>
      <c r="K73" s="294"/>
      <c r="L73" s="295"/>
      <c r="M73" s="292"/>
    </row>
    <row r="74" spans="1:13" ht="13.5" hidden="1" thickBot="1">
      <c r="A74" s="275">
        <v>5</v>
      </c>
      <c r="B74" s="298" t="s">
        <v>496</v>
      </c>
      <c r="C74" s="276"/>
      <c r="D74" s="375"/>
      <c r="E74" s="277"/>
      <c r="F74" s="376"/>
      <c r="G74" s="300"/>
      <c r="H74" s="300"/>
      <c r="I74" s="301"/>
      <c r="J74" s="302"/>
      <c r="K74" s="303"/>
      <c r="L74" s="304"/>
      <c r="M74" s="301"/>
    </row>
    <row r="75" spans="1:13" ht="14.25" hidden="1" thickBot="1" thickTop="1">
      <c r="A75" s="305">
        <v>6</v>
      </c>
      <c r="B75" s="306" t="s">
        <v>497</v>
      </c>
      <c r="C75" s="307">
        <f>SUM(C70:C74)</f>
        <v>0</v>
      </c>
      <c r="D75" s="377">
        <v>0</v>
      </c>
      <c r="E75" s="309">
        <f aca="true" t="shared" si="0" ref="E75:M75">SUM(E70:E74)</f>
        <v>0</v>
      </c>
      <c r="F75" s="378">
        <f t="shared" si="0"/>
        <v>0</v>
      </c>
      <c r="G75" s="311">
        <f t="shared" si="0"/>
        <v>0</v>
      </c>
      <c r="H75" s="311">
        <f t="shared" si="0"/>
        <v>0</v>
      </c>
      <c r="I75" s="312">
        <f t="shared" si="0"/>
        <v>0</v>
      </c>
      <c r="J75" s="313">
        <f t="shared" si="0"/>
        <v>0</v>
      </c>
      <c r="K75" s="314">
        <f t="shared" si="0"/>
        <v>0</v>
      </c>
      <c r="L75" s="315">
        <f t="shared" si="0"/>
        <v>0</v>
      </c>
      <c r="M75" s="312">
        <f t="shared" si="0"/>
        <v>0</v>
      </c>
    </row>
    <row r="76" spans="1:13" ht="13.5" hidden="1" thickTop="1">
      <c r="A76" s="285">
        <v>7</v>
      </c>
      <c r="B76" s="286" t="s">
        <v>498</v>
      </c>
      <c r="C76" s="287"/>
      <c r="D76" s="379"/>
      <c r="E76" s="288"/>
      <c r="F76" s="380"/>
      <c r="G76" s="317"/>
      <c r="H76" s="317"/>
      <c r="I76" s="318"/>
      <c r="J76" s="319"/>
      <c r="K76" s="283"/>
      <c r="L76" s="320"/>
      <c r="M76" s="318"/>
    </row>
    <row r="77" spans="1:13" ht="12.75" hidden="1">
      <c r="A77" s="296">
        <v>8</v>
      </c>
      <c r="B77" s="25" t="s">
        <v>499</v>
      </c>
      <c r="C77" s="297"/>
      <c r="D77" s="373"/>
      <c r="E77" s="289"/>
      <c r="F77" s="374"/>
      <c r="G77" s="291"/>
      <c r="H77" s="291"/>
      <c r="I77" s="292"/>
      <c r="J77" s="293"/>
      <c r="K77" s="294"/>
      <c r="L77" s="295"/>
      <c r="M77" s="292"/>
    </row>
    <row r="78" spans="1:13" ht="12.75" hidden="1">
      <c r="A78" s="296">
        <v>9</v>
      </c>
      <c r="B78" s="25" t="s">
        <v>500</v>
      </c>
      <c r="C78" s="297"/>
      <c r="D78" s="373"/>
      <c r="E78" s="289"/>
      <c r="F78" s="374"/>
      <c r="G78" s="291"/>
      <c r="H78" s="291"/>
      <c r="I78" s="292"/>
      <c r="J78" s="293"/>
      <c r="K78" s="294"/>
      <c r="L78" s="295"/>
      <c r="M78" s="292"/>
    </row>
    <row r="79" spans="1:13" ht="12.75" hidden="1">
      <c r="A79" s="296">
        <v>10</v>
      </c>
      <c r="B79" s="25" t="s">
        <v>121</v>
      </c>
      <c r="C79" s="297"/>
      <c r="D79" s="373"/>
      <c r="E79" s="289"/>
      <c r="F79" s="374"/>
      <c r="G79" s="291"/>
      <c r="H79" s="291"/>
      <c r="I79" s="292"/>
      <c r="J79" s="293"/>
      <c r="K79" s="294"/>
      <c r="L79" s="295"/>
      <c r="M79" s="292"/>
    </row>
    <row r="80" spans="1:13" ht="12.75" hidden="1">
      <c r="A80" s="321">
        <v>11</v>
      </c>
      <c r="B80" s="322" t="s">
        <v>501</v>
      </c>
      <c r="C80" s="297"/>
      <c r="D80" s="373"/>
      <c r="E80" s="289"/>
      <c r="F80" s="374"/>
      <c r="G80" s="291"/>
      <c r="H80" s="291"/>
      <c r="I80" s="292"/>
      <c r="J80" s="290"/>
      <c r="K80" s="294"/>
      <c r="L80" s="295"/>
      <c r="M80" s="292"/>
    </row>
    <row r="81" spans="1:13" ht="13.5" hidden="1" thickBot="1">
      <c r="A81" s="323">
        <v>12</v>
      </c>
      <c r="B81" s="324" t="s">
        <v>502</v>
      </c>
      <c r="C81" s="325"/>
      <c r="D81" s="381"/>
      <c r="E81" s="326"/>
      <c r="F81" s="382"/>
      <c r="G81" s="328"/>
      <c r="H81" s="328"/>
      <c r="I81" s="329"/>
      <c r="J81" s="330"/>
      <c r="K81" s="331"/>
      <c r="L81" s="332"/>
      <c r="M81" s="329"/>
    </row>
    <row r="82" spans="1:13" ht="24.75" customHeight="1" hidden="1" thickBot="1">
      <c r="A82" s="333">
        <v>13</v>
      </c>
      <c r="B82" s="334" t="s">
        <v>520</v>
      </c>
      <c r="C82" s="335">
        <f>SUM(C75:C81)</f>
        <v>0</v>
      </c>
      <c r="D82" s="335">
        <v>0</v>
      </c>
      <c r="E82" s="335">
        <f aca="true" t="shared" si="1" ref="E82:M82">SUM(E75:E81)</f>
        <v>0</v>
      </c>
      <c r="F82" s="335">
        <f t="shared" si="1"/>
        <v>0</v>
      </c>
      <c r="G82" s="335">
        <f t="shared" si="1"/>
        <v>0</v>
      </c>
      <c r="H82" s="335">
        <f t="shared" si="1"/>
        <v>0</v>
      </c>
      <c r="I82" s="335">
        <f t="shared" si="1"/>
        <v>0</v>
      </c>
      <c r="J82" s="335">
        <f t="shared" si="1"/>
        <v>0</v>
      </c>
      <c r="K82" s="335">
        <f t="shared" si="1"/>
        <v>0</v>
      </c>
      <c r="L82" s="335">
        <f t="shared" si="1"/>
        <v>0</v>
      </c>
      <c r="M82" s="335">
        <f t="shared" si="1"/>
        <v>0</v>
      </c>
    </row>
    <row r="83" spans="1:13" ht="12.75" hidden="1">
      <c r="A83" s="364"/>
      <c r="B83" s="365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</row>
    <row r="84" spans="2:9" ht="13.5" hidden="1" thickBot="1">
      <c r="B84" s="262"/>
      <c r="C84" s="266"/>
      <c r="D84" s="266"/>
      <c r="E84" s="262"/>
      <c r="F84" s="262"/>
      <c r="G84" s="114"/>
      <c r="H84" s="114"/>
      <c r="I84" s="114"/>
    </row>
    <row r="85" spans="1:13" ht="13.5" hidden="1" thickBot="1">
      <c r="A85" s="1141"/>
      <c r="B85" s="1174" t="s">
        <v>504</v>
      </c>
      <c r="C85" s="336" t="s">
        <v>141</v>
      </c>
      <c r="D85" s="1193" t="s">
        <v>486</v>
      </c>
      <c r="E85" s="1190" t="s">
        <v>143</v>
      </c>
      <c r="F85" s="1090"/>
      <c r="G85" s="1090"/>
      <c r="H85" s="1090"/>
      <c r="I85" s="1090"/>
      <c r="J85" s="1090"/>
      <c r="K85" s="1091"/>
      <c r="L85" s="268" t="s">
        <v>487</v>
      </c>
      <c r="M85" s="268" t="s">
        <v>488</v>
      </c>
    </row>
    <row r="86" spans="1:13" ht="13.5" hidden="1" thickBot="1">
      <c r="A86" s="1142"/>
      <c r="B86" s="1175"/>
      <c r="C86" s="267"/>
      <c r="D86" s="1082"/>
      <c r="E86" s="255"/>
      <c r="F86" s="255"/>
      <c r="G86" s="269" t="s">
        <v>335</v>
      </c>
      <c r="H86" s="255"/>
      <c r="I86" s="255"/>
      <c r="J86" s="255"/>
      <c r="K86" s="253"/>
      <c r="L86" s="1070" t="s">
        <v>489</v>
      </c>
      <c r="M86" s="1076"/>
    </row>
    <row r="87" spans="1:13" ht="13.5" customHeight="1" hidden="1" thickBot="1">
      <c r="A87" s="1163" t="s">
        <v>490</v>
      </c>
      <c r="B87" s="1164"/>
      <c r="C87" s="272"/>
      <c r="D87" s="1082"/>
      <c r="E87" s="368"/>
      <c r="F87" s="273"/>
      <c r="G87" s="273"/>
      <c r="H87" s="273"/>
      <c r="I87" s="273"/>
      <c r="J87" s="273"/>
      <c r="K87" s="273"/>
      <c r="L87" s="273"/>
      <c r="M87" s="274"/>
    </row>
    <row r="88" spans="1:13" ht="13.5" customHeight="1" hidden="1" thickBot="1">
      <c r="A88" s="1070" t="s">
        <v>519</v>
      </c>
      <c r="B88" s="1195"/>
      <c r="C88" s="383"/>
      <c r="D88" s="1194"/>
      <c r="E88" s="368"/>
      <c r="F88" s="273"/>
      <c r="G88" s="273"/>
      <c r="H88" s="384"/>
      <c r="I88" s="273"/>
      <c r="J88" s="384"/>
      <c r="K88" s="384"/>
      <c r="L88" s="385"/>
      <c r="M88" s="368"/>
    </row>
    <row r="89" spans="1:13" ht="12.75" hidden="1">
      <c r="A89" s="337">
        <v>1</v>
      </c>
      <c r="B89" s="338" t="s">
        <v>505</v>
      </c>
      <c r="C89" s="288"/>
      <c r="D89" s="278"/>
      <c r="E89" s="278"/>
      <c r="F89" s="278"/>
      <c r="G89" s="317"/>
      <c r="H89" s="317"/>
      <c r="I89" s="283"/>
      <c r="J89" s="283"/>
      <c r="K89" s="283"/>
      <c r="L89" s="320"/>
      <c r="M89" s="318"/>
    </row>
    <row r="90" spans="1:13" ht="12.75" hidden="1">
      <c r="A90" s="340">
        <v>2</v>
      </c>
      <c r="B90" s="341" t="s">
        <v>447</v>
      </c>
      <c r="C90" s="289"/>
      <c r="D90" s="289"/>
      <c r="E90" s="288"/>
      <c r="F90" s="288"/>
      <c r="G90" s="291"/>
      <c r="H90" s="291"/>
      <c r="I90" s="294"/>
      <c r="J90" s="294"/>
      <c r="K90" s="294"/>
      <c r="L90" s="295"/>
      <c r="M90" s="292"/>
    </row>
    <row r="91" spans="1:13" ht="12.75" hidden="1">
      <c r="A91" s="340">
        <v>3</v>
      </c>
      <c r="B91" s="341" t="s">
        <v>127</v>
      </c>
      <c r="C91" s="289"/>
      <c r="D91" s="289"/>
      <c r="E91" s="288"/>
      <c r="F91" s="288"/>
      <c r="G91" s="291"/>
      <c r="H91" s="291"/>
      <c r="I91" s="294"/>
      <c r="J91" s="294"/>
      <c r="K91" s="294"/>
      <c r="L91" s="295"/>
      <c r="M91" s="292"/>
    </row>
    <row r="92" spans="1:13" ht="12.75" hidden="1">
      <c r="A92" s="340">
        <v>4</v>
      </c>
      <c r="B92" s="341" t="s">
        <v>506</v>
      </c>
      <c r="C92" s="289"/>
      <c r="D92" s="289"/>
      <c r="E92" s="288"/>
      <c r="F92" s="288"/>
      <c r="G92" s="291"/>
      <c r="H92" s="291"/>
      <c r="I92" s="294"/>
      <c r="J92" s="294"/>
      <c r="K92" s="294"/>
      <c r="L92" s="295"/>
      <c r="M92" s="292"/>
    </row>
    <row r="93" spans="1:13" ht="12.75" hidden="1">
      <c r="A93" s="340">
        <v>5</v>
      </c>
      <c r="B93" s="341" t="s">
        <v>452</v>
      </c>
      <c r="C93" s="289"/>
      <c r="D93" s="289"/>
      <c r="E93" s="289"/>
      <c r="F93" s="289"/>
      <c r="G93" s="291"/>
      <c r="H93" s="291"/>
      <c r="I93" s="294"/>
      <c r="J93" s="294"/>
      <c r="K93" s="294"/>
      <c r="L93" s="295"/>
      <c r="M93" s="292"/>
    </row>
    <row r="94" spans="1:13" ht="12.75" hidden="1">
      <c r="A94" s="340">
        <v>6</v>
      </c>
      <c r="B94" s="341" t="s">
        <v>507</v>
      </c>
      <c r="C94" s="289"/>
      <c r="D94" s="289"/>
      <c r="E94" s="289"/>
      <c r="F94" s="289"/>
      <c r="G94" s="291"/>
      <c r="H94" s="291"/>
      <c r="I94" s="294"/>
      <c r="J94" s="294"/>
      <c r="K94" s="294"/>
      <c r="L94" s="295"/>
      <c r="M94" s="292"/>
    </row>
    <row r="95" spans="1:13" ht="13.5" hidden="1" thickBot="1">
      <c r="A95" s="342">
        <v>7</v>
      </c>
      <c r="B95" s="343" t="s">
        <v>508</v>
      </c>
      <c r="C95" s="277"/>
      <c r="D95" s="277"/>
      <c r="E95" s="277"/>
      <c r="F95" s="277"/>
      <c r="G95" s="300"/>
      <c r="H95" s="300"/>
      <c r="I95" s="303"/>
      <c r="J95" s="303"/>
      <c r="K95" s="303"/>
      <c r="L95" s="304"/>
      <c r="M95" s="301"/>
    </row>
    <row r="96" spans="1:13" ht="14.25" hidden="1" thickBot="1" thickTop="1">
      <c r="A96" s="344">
        <v>8</v>
      </c>
      <c r="B96" s="345" t="s">
        <v>509</v>
      </c>
      <c r="C96" s="308"/>
      <c r="D96" s="308">
        <v>0</v>
      </c>
      <c r="E96" s="308"/>
      <c r="F96" s="308"/>
      <c r="G96" s="346"/>
      <c r="H96" s="346"/>
      <c r="I96" s="347"/>
      <c r="J96" s="347"/>
      <c r="K96" s="347"/>
      <c r="L96" s="348"/>
      <c r="M96" s="349"/>
    </row>
    <row r="97" spans="1:13" ht="13.5" hidden="1" thickTop="1">
      <c r="A97" s="350">
        <v>9</v>
      </c>
      <c r="B97" s="351" t="s">
        <v>507</v>
      </c>
      <c r="C97" s="288"/>
      <c r="D97" s="288"/>
      <c r="E97" s="288"/>
      <c r="F97" s="380"/>
      <c r="G97" s="317"/>
      <c r="H97" s="317"/>
      <c r="I97" s="283"/>
      <c r="J97" s="283"/>
      <c r="K97" s="283"/>
      <c r="L97" s="320"/>
      <c r="M97" s="318"/>
    </row>
    <row r="98" spans="1:13" ht="12.75" hidden="1">
      <c r="A98" s="340">
        <v>10</v>
      </c>
      <c r="B98" s="341" t="s">
        <v>508</v>
      </c>
      <c r="C98" s="289"/>
      <c r="D98" s="289"/>
      <c r="E98" s="289"/>
      <c r="F98" s="374"/>
      <c r="G98" s="291"/>
      <c r="H98" s="291"/>
      <c r="I98" s="294"/>
      <c r="J98" s="294"/>
      <c r="K98" s="294"/>
      <c r="L98" s="295"/>
      <c r="M98" s="292"/>
    </row>
    <row r="99" spans="1:13" ht="12.75" hidden="1">
      <c r="A99" s="340">
        <v>11</v>
      </c>
      <c r="B99" s="341" t="s">
        <v>510</v>
      </c>
      <c r="C99" s="289"/>
      <c r="D99" s="289"/>
      <c r="E99" s="289"/>
      <c r="F99" s="374"/>
      <c r="G99" s="291"/>
      <c r="H99" s="291"/>
      <c r="I99" s="294"/>
      <c r="J99" s="294"/>
      <c r="K99" s="294"/>
      <c r="L99" s="295"/>
      <c r="M99" s="292"/>
    </row>
    <row r="100" spans="1:13" ht="13.5" hidden="1" thickBot="1">
      <c r="A100" s="342">
        <v>12</v>
      </c>
      <c r="B100" s="343" t="s">
        <v>130</v>
      </c>
      <c r="C100" s="277"/>
      <c r="D100" s="277"/>
      <c r="E100" s="277"/>
      <c r="F100" s="376"/>
      <c r="G100" s="300"/>
      <c r="H100" s="300"/>
      <c r="I100" s="303"/>
      <c r="J100" s="303"/>
      <c r="K100" s="303"/>
      <c r="L100" s="304"/>
      <c r="M100" s="301"/>
    </row>
    <row r="101" spans="1:13" ht="14.25" hidden="1" thickBot="1" thickTop="1">
      <c r="A101" s="344">
        <v>13</v>
      </c>
      <c r="B101" s="386" t="s">
        <v>511</v>
      </c>
      <c r="C101" s="387"/>
      <c r="D101" s="387">
        <v>0</v>
      </c>
      <c r="E101" s="387"/>
      <c r="F101" s="388"/>
      <c r="G101" s="389"/>
      <c r="H101" s="389"/>
      <c r="I101" s="390"/>
      <c r="J101" s="390"/>
      <c r="K101" s="390"/>
      <c r="L101" s="391"/>
      <c r="M101" s="392"/>
    </row>
    <row r="102" spans="1:13" ht="13.5" hidden="1" thickTop="1">
      <c r="A102" s="353"/>
      <c r="B102" s="393" t="s">
        <v>512</v>
      </c>
      <c r="C102" s="278"/>
      <c r="D102" s="278"/>
      <c r="E102" s="278"/>
      <c r="F102" s="354"/>
      <c r="G102" s="355"/>
      <c r="H102" s="355"/>
      <c r="I102" s="355"/>
      <c r="J102" s="355"/>
      <c r="K102" s="394"/>
      <c r="L102" s="395"/>
      <c r="M102" s="356"/>
    </row>
    <row r="103" spans="1:13" ht="13.5" hidden="1" thickBot="1">
      <c r="A103" s="323"/>
      <c r="B103" s="358" t="s">
        <v>513</v>
      </c>
      <c r="C103" s="359"/>
      <c r="D103" s="359"/>
      <c r="E103" s="359"/>
      <c r="F103" s="360"/>
      <c r="G103" s="361"/>
      <c r="H103" s="361"/>
      <c r="I103" s="361"/>
      <c r="J103" s="361"/>
      <c r="K103" s="396"/>
      <c r="L103" s="397"/>
      <c r="M103" s="362"/>
    </row>
    <row r="104" spans="1:13" ht="23.25" hidden="1" thickBot="1">
      <c r="A104" s="398">
        <v>14</v>
      </c>
      <c r="B104" s="334" t="s">
        <v>521</v>
      </c>
      <c r="C104" s="326"/>
      <c r="D104" s="326">
        <v>0</v>
      </c>
      <c r="E104" s="326"/>
      <c r="F104" s="326"/>
      <c r="G104" s="326">
        <f aca="true" t="shared" si="2" ref="G104:M104">SUM(G96,G101)</f>
        <v>0</v>
      </c>
      <c r="H104" s="326">
        <f t="shared" si="2"/>
        <v>0</v>
      </c>
      <c r="I104" s="326">
        <f t="shared" si="2"/>
        <v>0</v>
      </c>
      <c r="J104" s="326">
        <f t="shared" si="2"/>
        <v>0</v>
      </c>
      <c r="K104" s="326">
        <f t="shared" si="2"/>
        <v>0</v>
      </c>
      <c r="L104" s="326">
        <f t="shared" si="2"/>
        <v>0</v>
      </c>
      <c r="M104" s="326">
        <f t="shared" si="2"/>
        <v>0</v>
      </c>
    </row>
    <row r="105" spans="1:13" ht="12.75" hidden="1">
      <c r="A105" s="1188"/>
      <c r="B105" s="1192"/>
      <c r="C105" s="400"/>
      <c r="D105" s="400"/>
      <c r="E105" s="1184"/>
      <c r="F105" s="1185"/>
      <c r="G105" s="1185"/>
      <c r="H105" s="1185"/>
      <c r="I105" s="1185"/>
      <c r="J105" s="1185"/>
      <c r="K105" s="1185"/>
      <c r="L105" s="367"/>
      <c r="M105" s="367"/>
    </row>
    <row r="106" spans="1:13" ht="12.75" hidden="1">
      <c r="A106" s="1188"/>
      <c r="B106" s="1192"/>
      <c r="C106" s="1184"/>
      <c r="D106" s="1184"/>
      <c r="E106" s="1185"/>
      <c r="F106" s="1185"/>
      <c r="G106" s="1185"/>
      <c r="H106" s="1185"/>
      <c r="I106" s="1185"/>
      <c r="J106" s="1185"/>
      <c r="K106" s="1185"/>
      <c r="L106" s="1184"/>
      <c r="M106" s="1184"/>
    </row>
    <row r="107" spans="1:13" ht="12.75" hidden="1">
      <c r="A107" s="1189"/>
      <c r="B107" s="1189"/>
      <c r="C107" s="400"/>
      <c r="D107" s="400"/>
      <c r="E107" s="402"/>
      <c r="F107" s="402"/>
      <c r="G107" s="402"/>
      <c r="H107" s="402"/>
      <c r="I107" s="402"/>
      <c r="J107" s="402"/>
      <c r="K107" s="402"/>
      <c r="L107" s="402"/>
      <c r="M107" s="402"/>
    </row>
    <row r="108" spans="1:13" ht="12.75" hidden="1">
      <c r="A108" s="403"/>
      <c r="B108" s="404"/>
      <c r="C108" s="366"/>
      <c r="D108" s="366"/>
      <c r="E108" s="366"/>
      <c r="F108" s="366"/>
      <c r="G108" s="330"/>
      <c r="H108" s="330"/>
      <c r="I108" s="330"/>
      <c r="J108" s="330"/>
      <c r="K108" s="330"/>
      <c r="L108" s="330"/>
      <c r="M108" s="330"/>
    </row>
    <row r="109" spans="1:13" ht="12.75" hidden="1">
      <c r="A109" s="403"/>
      <c r="B109" s="404"/>
      <c r="C109" s="366"/>
      <c r="D109" s="366"/>
      <c r="E109" s="366"/>
      <c r="F109" s="366"/>
      <c r="G109" s="330"/>
      <c r="H109" s="330"/>
      <c r="I109" s="330"/>
      <c r="J109" s="330"/>
      <c r="K109" s="330"/>
      <c r="L109" s="330"/>
      <c r="M109" s="330"/>
    </row>
    <row r="110" spans="1:13" ht="12.75" hidden="1">
      <c r="A110" s="403"/>
      <c r="B110" s="404"/>
      <c r="C110" s="366"/>
      <c r="D110" s="366"/>
      <c r="E110" s="366"/>
      <c r="F110" s="366"/>
      <c r="G110" s="330"/>
      <c r="H110" s="330"/>
      <c r="I110" s="330"/>
      <c r="J110" s="330"/>
      <c r="K110" s="330"/>
      <c r="L110" s="330"/>
      <c r="M110" s="330"/>
    </row>
    <row r="111" spans="1:13" ht="12.75" hidden="1">
      <c r="A111" s="403"/>
      <c r="B111" s="404"/>
      <c r="C111" s="366"/>
      <c r="D111" s="366"/>
      <c r="E111" s="366"/>
      <c r="F111" s="366"/>
      <c r="G111" s="330"/>
      <c r="H111" s="330"/>
      <c r="I111" s="330"/>
      <c r="J111" s="330"/>
      <c r="K111" s="330"/>
      <c r="L111" s="330"/>
      <c r="M111" s="330"/>
    </row>
    <row r="112" spans="1:13" ht="12.75" hidden="1">
      <c r="A112" s="403"/>
      <c r="B112" s="404"/>
      <c r="C112" s="366"/>
      <c r="D112" s="366"/>
      <c r="E112" s="366"/>
      <c r="F112" s="366"/>
      <c r="G112" s="330"/>
      <c r="H112" s="330"/>
      <c r="I112" s="330"/>
      <c r="J112" s="330"/>
      <c r="K112" s="330"/>
      <c r="L112" s="330"/>
      <c r="M112" s="330"/>
    </row>
    <row r="113" spans="1:13" ht="12.75" hidden="1">
      <c r="A113" s="403"/>
      <c r="B113" s="404"/>
      <c r="C113" s="366"/>
      <c r="D113" s="366"/>
      <c r="E113" s="366"/>
      <c r="F113" s="366"/>
      <c r="G113" s="330"/>
      <c r="H113" s="330"/>
      <c r="I113" s="330"/>
      <c r="J113" s="330"/>
      <c r="K113" s="330"/>
      <c r="L113" s="330"/>
      <c r="M113" s="330"/>
    </row>
    <row r="114" spans="1:13" ht="12.75" hidden="1">
      <c r="A114" s="403"/>
      <c r="B114" s="404"/>
      <c r="C114" s="366"/>
      <c r="D114" s="366"/>
      <c r="E114" s="366"/>
      <c r="F114" s="366"/>
      <c r="G114" s="330"/>
      <c r="H114" s="330"/>
      <c r="I114" s="330"/>
      <c r="J114" s="330"/>
      <c r="K114" s="330"/>
      <c r="L114" s="330"/>
      <c r="M114" s="330"/>
    </row>
    <row r="115" spans="1:13" ht="12.75" hidden="1">
      <c r="A115" s="403"/>
      <c r="B115" s="404"/>
      <c r="C115" s="366"/>
      <c r="D115" s="366"/>
      <c r="E115" s="366"/>
      <c r="F115" s="366"/>
      <c r="G115" s="330"/>
      <c r="H115" s="330"/>
      <c r="I115" s="330"/>
      <c r="J115" s="330"/>
      <c r="K115" s="330"/>
      <c r="L115" s="330"/>
      <c r="M115" s="330"/>
    </row>
    <row r="116" spans="1:13" ht="12.75" hidden="1">
      <c r="A116" s="403"/>
      <c r="B116" s="404"/>
      <c r="C116" s="366"/>
      <c r="D116" s="366"/>
      <c r="E116" s="366"/>
      <c r="F116" s="366"/>
      <c r="G116" s="330"/>
      <c r="H116" s="330"/>
      <c r="I116" s="330"/>
      <c r="J116" s="330"/>
      <c r="K116" s="330"/>
      <c r="L116" s="330"/>
      <c r="M116" s="330"/>
    </row>
    <row r="117" spans="1:13" ht="12.75" hidden="1">
      <c r="A117" s="403"/>
      <c r="B117" s="404"/>
      <c r="C117" s="366"/>
      <c r="D117" s="366"/>
      <c r="E117" s="366"/>
      <c r="F117" s="366"/>
      <c r="G117" s="330"/>
      <c r="H117" s="330"/>
      <c r="I117" s="330"/>
      <c r="J117" s="330"/>
      <c r="K117" s="330"/>
      <c r="L117" s="330"/>
      <c r="M117" s="330"/>
    </row>
    <row r="118" spans="1:13" ht="12.75" hidden="1">
      <c r="A118" s="403"/>
      <c r="B118" s="404"/>
      <c r="C118" s="366"/>
      <c r="D118" s="366"/>
      <c r="E118" s="366"/>
      <c r="F118" s="366"/>
      <c r="G118" s="330"/>
      <c r="H118" s="330"/>
      <c r="I118" s="330"/>
      <c r="J118" s="330"/>
      <c r="K118" s="330"/>
      <c r="L118" s="330"/>
      <c r="M118" s="330"/>
    </row>
    <row r="119" spans="1:13" ht="12.75" hidden="1">
      <c r="A119" s="403"/>
      <c r="B119" s="404"/>
      <c r="C119" s="366"/>
      <c r="D119" s="366"/>
      <c r="E119" s="366"/>
      <c r="F119" s="366"/>
      <c r="G119" s="330"/>
      <c r="H119" s="330"/>
      <c r="I119" s="330"/>
      <c r="J119" s="330"/>
      <c r="K119" s="330"/>
      <c r="L119" s="330"/>
      <c r="M119" s="330"/>
    </row>
    <row r="120" spans="1:13" ht="12.75" hidden="1">
      <c r="A120" s="403"/>
      <c r="B120" s="404"/>
      <c r="C120" s="366"/>
      <c r="D120" s="366"/>
      <c r="E120" s="366"/>
      <c r="F120" s="366"/>
      <c r="G120" s="330"/>
      <c r="H120" s="330"/>
      <c r="I120" s="330"/>
      <c r="J120" s="330"/>
      <c r="K120" s="330"/>
      <c r="L120" s="330"/>
      <c r="M120" s="330"/>
    </row>
    <row r="121" spans="12:13" ht="12.75" hidden="1">
      <c r="L121" s="261" t="s">
        <v>522</v>
      </c>
      <c r="M121" s="261"/>
    </row>
    <row r="122" ht="12.75" hidden="1"/>
    <row r="123" ht="12.75" hidden="1">
      <c r="F123" s="2" t="s">
        <v>523</v>
      </c>
    </row>
    <row r="124" ht="12.75" hidden="1"/>
    <row r="125" ht="12.75" hidden="1"/>
    <row r="126" ht="12.75" hidden="1"/>
    <row r="127" spans="2:9" ht="12.75" hidden="1">
      <c r="B127" s="1191" t="s">
        <v>517</v>
      </c>
      <c r="C127" s="1170"/>
      <c r="D127" s="1170"/>
      <c r="E127" s="1170"/>
      <c r="F127" s="1170"/>
      <c r="G127" s="1170"/>
      <c r="H127" s="1170"/>
      <c r="I127" s="1170"/>
    </row>
    <row r="128" spans="2:9" ht="12.75" hidden="1">
      <c r="B128" s="262"/>
      <c r="C128" s="266"/>
      <c r="D128" s="266"/>
      <c r="E128" s="262"/>
      <c r="F128" s="262"/>
      <c r="G128" s="114"/>
      <c r="H128" s="114"/>
      <c r="I128" s="114"/>
    </row>
    <row r="129" spans="2:9" ht="12.75" hidden="1">
      <c r="B129" s="262"/>
      <c r="C129" s="266"/>
      <c r="D129" s="266"/>
      <c r="E129" s="262" t="s">
        <v>524</v>
      </c>
      <c r="F129" s="262"/>
      <c r="G129" s="114"/>
      <c r="H129" s="114"/>
      <c r="I129" s="114"/>
    </row>
    <row r="130" spans="2:9" ht="13.5" hidden="1" thickBot="1">
      <c r="B130" s="262"/>
      <c r="C130" s="266"/>
      <c r="D130" s="266"/>
      <c r="E130" s="262"/>
      <c r="F130" s="262"/>
      <c r="G130" s="114"/>
      <c r="H130" s="114"/>
      <c r="I130" s="114"/>
    </row>
    <row r="131" spans="1:15" ht="15.75" customHeight="1" hidden="1" thickBot="1">
      <c r="A131" s="1141"/>
      <c r="B131" s="1174" t="s">
        <v>485</v>
      </c>
      <c r="C131" s="336" t="s">
        <v>141</v>
      </c>
      <c r="D131" s="1081" t="s">
        <v>486</v>
      </c>
      <c r="E131" s="1070" t="s">
        <v>143</v>
      </c>
      <c r="F131" s="1090"/>
      <c r="G131" s="1090"/>
      <c r="H131" s="1090"/>
      <c r="I131" s="1090"/>
      <c r="J131" s="1090"/>
      <c r="K131" s="1091"/>
      <c r="L131" s="268" t="s">
        <v>487</v>
      </c>
      <c r="M131" s="268" t="s">
        <v>488</v>
      </c>
      <c r="N131" s="366"/>
      <c r="O131" s="261"/>
    </row>
    <row r="132" spans="1:13" ht="15" customHeight="1" hidden="1" thickBot="1">
      <c r="A132" s="1142"/>
      <c r="B132" s="1175"/>
      <c r="C132" s="267"/>
      <c r="D132" s="1082"/>
      <c r="E132" s="255"/>
      <c r="F132" s="255"/>
      <c r="G132" s="269" t="s">
        <v>335</v>
      </c>
      <c r="H132" s="255"/>
      <c r="I132" s="255"/>
      <c r="J132" s="255"/>
      <c r="K132" s="253"/>
      <c r="L132" s="1070" t="s">
        <v>489</v>
      </c>
      <c r="M132" s="1076"/>
    </row>
    <row r="133" spans="1:13" ht="13.5" hidden="1" thickBot="1">
      <c r="A133" s="1070" t="s">
        <v>525</v>
      </c>
      <c r="B133" s="1076"/>
      <c r="C133" s="272"/>
      <c r="D133" s="1083"/>
      <c r="E133" s="368"/>
      <c r="F133" s="273"/>
      <c r="G133" s="273"/>
      <c r="H133" s="273"/>
      <c r="I133" s="273"/>
      <c r="J133" s="273"/>
      <c r="K133" s="273"/>
      <c r="L133" s="273"/>
      <c r="M133" s="274"/>
    </row>
    <row r="134" spans="1:13" ht="12.75" hidden="1">
      <c r="A134" s="369">
        <v>1</v>
      </c>
      <c r="B134" s="370" t="s">
        <v>116</v>
      </c>
      <c r="C134" s="371"/>
      <c r="D134" s="372"/>
      <c r="E134" s="278"/>
      <c r="F134" s="278"/>
      <c r="G134" s="279"/>
      <c r="H134" s="280"/>
      <c r="I134" s="281"/>
      <c r="J134" s="282"/>
      <c r="K134" s="283"/>
      <c r="L134" s="284"/>
      <c r="M134" s="281"/>
    </row>
    <row r="135" spans="1:13" ht="12.75" hidden="1">
      <c r="A135" s="296">
        <v>2</v>
      </c>
      <c r="B135" s="25" t="s">
        <v>493</v>
      </c>
      <c r="C135" s="297"/>
      <c r="D135" s="373"/>
      <c r="E135" s="289"/>
      <c r="F135" s="289"/>
      <c r="G135" s="290"/>
      <c r="H135" s="291"/>
      <c r="I135" s="292"/>
      <c r="J135" s="293"/>
      <c r="K135" s="294"/>
      <c r="L135" s="295"/>
      <c r="M135" s="292"/>
    </row>
    <row r="136" spans="1:13" ht="12.75" hidden="1">
      <c r="A136" s="296">
        <v>3</v>
      </c>
      <c r="B136" s="25" t="s">
        <v>494</v>
      </c>
      <c r="C136" s="297"/>
      <c r="D136" s="373"/>
      <c r="E136" s="289"/>
      <c r="F136" s="289"/>
      <c r="G136" s="290"/>
      <c r="H136" s="291"/>
      <c r="I136" s="292"/>
      <c r="J136" s="293"/>
      <c r="K136" s="294"/>
      <c r="L136" s="295"/>
      <c r="M136" s="292"/>
    </row>
    <row r="137" spans="1:13" ht="12.75" hidden="1">
      <c r="A137" s="296">
        <v>4</v>
      </c>
      <c r="B137" s="25" t="s">
        <v>495</v>
      </c>
      <c r="C137" s="297"/>
      <c r="D137" s="373"/>
      <c r="E137" s="289"/>
      <c r="F137" s="289"/>
      <c r="G137" s="290"/>
      <c r="H137" s="291"/>
      <c r="I137" s="292"/>
      <c r="J137" s="293"/>
      <c r="K137" s="294"/>
      <c r="L137" s="295"/>
      <c r="M137" s="292"/>
    </row>
    <row r="138" spans="1:13" ht="13.5" hidden="1" thickBot="1">
      <c r="A138" s="275">
        <v>5</v>
      </c>
      <c r="B138" s="298" t="s">
        <v>496</v>
      </c>
      <c r="C138" s="276"/>
      <c r="D138" s="375"/>
      <c r="E138" s="277"/>
      <c r="F138" s="277"/>
      <c r="G138" s="299"/>
      <c r="H138" s="300"/>
      <c r="I138" s="301"/>
      <c r="J138" s="302"/>
      <c r="K138" s="303"/>
      <c r="L138" s="304"/>
      <c r="M138" s="301"/>
    </row>
    <row r="139" spans="1:13" ht="14.25" hidden="1" thickBot="1" thickTop="1">
      <c r="A139" s="305">
        <v>6</v>
      </c>
      <c r="B139" s="306" t="s">
        <v>497</v>
      </c>
      <c r="C139" s="307">
        <f>SUM(C134:C138)</f>
        <v>0</v>
      </c>
      <c r="D139" s="377">
        <v>0</v>
      </c>
      <c r="E139" s="309">
        <f aca="true" t="shared" si="3" ref="E139:M139">SUM(E134:E138)</f>
        <v>0</v>
      </c>
      <c r="F139" s="309">
        <f t="shared" si="3"/>
        <v>0</v>
      </c>
      <c r="G139" s="310">
        <f t="shared" si="3"/>
        <v>0</v>
      </c>
      <c r="H139" s="311">
        <f t="shared" si="3"/>
        <v>0</v>
      </c>
      <c r="I139" s="312">
        <f t="shared" si="3"/>
        <v>0</v>
      </c>
      <c r="J139" s="313">
        <f t="shared" si="3"/>
        <v>0</v>
      </c>
      <c r="K139" s="314">
        <f t="shared" si="3"/>
        <v>0</v>
      </c>
      <c r="L139" s="315">
        <f t="shared" si="3"/>
        <v>0</v>
      </c>
      <c r="M139" s="312">
        <f t="shared" si="3"/>
        <v>0</v>
      </c>
    </row>
    <row r="140" spans="1:13" ht="13.5" hidden="1" thickTop="1">
      <c r="A140" s="285">
        <v>7</v>
      </c>
      <c r="B140" s="286" t="s">
        <v>498</v>
      </c>
      <c r="C140" s="287"/>
      <c r="D140" s="379"/>
      <c r="E140" s="288"/>
      <c r="F140" s="288"/>
      <c r="G140" s="316"/>
      <c r="H140" s="317"/>
      <c r="I140" s="318"/>
      <c r="J140" s="319"/>
      <c r="K140" s="283"/>
      <c r="L140" s="320"/>
      <c r="M140" s="318"/>
    </row>
    <row r="141" spans="1:13" ht="12.75" hidden="1">
      <c r="A141" s="296">
        <v>8</v>
      </c>
      <c r="B141" s="25" t="s">
        <v>499</v>
      </c>
      <c r="C141" s="297"/>
      <c r="D141" s="373"/>
      <c r="E141" s="289"/>
      <c r="F141" s="289"/>
      <c r="G141" s="290"/>
      <c r="H141" s="291"/>
      <c r="I141" s="292"/>
      <c r="J141" s="293"/>
      <c r="K141" s="294"/>
      <c r="L141" s="295"/>
      <c r="M141" s="292"/>
    </row>
    <row r="142" spans="1:13" ht="12.75" hidden="1">
      <c r="A142" s="296">
        <v>9</v>
      </c>
      <c r="B142" s="25" t="s">
        <v>500</v>
      </c>
      <c r="C142" s="297"/>
      <c r="D142" s="373"/>
      <c r="E142" s="289"/>
      <c r="F142" s="289"/>
      <c r="G142" s="290"/>
      <c r="H142" s="291"/>
      <c r="I142" s="292"/>
      <c r="J142" s="293"/>
      <c r="K142" s="294"/>
      <c r="L142" s="295"/>
      <c r="M142" s="292"/>
    </row>
    <row r="143" spans="1:13" ht="12.75" hidden="1">
      <c r="A143" s="296">
        <v>10</v>
      </c>
      <c r="B143" s="25" t="s">
        <v>121</v>
      </c>
      <c r="C143" s="297"/>
      <c r="D143" s="373"/>
      <c r="E143" s="289"/>
      <c r="F143" s="289"/>
      <c r="G143" s="290"/>
      <c r="H143" s="291"/>
      <c r="I143" s="292"/>
      <c r="J143" s="293"/>
      <c r="K143" s="294"/>
      <c r="L143" s="295"/>
      <c r="M143" s="292"/>
    </row>
    <row r="144" spans="1:13" ht="12.75" hidden="1">
      <c r="A144" s="321">
        <v>11</v>
      </c>
      <c r="B144" s="322" t="s">
        <v>501</v>
      </c>
      <c r="C144" s="297"/>
      <c r="D144" s="373"/>
      <c r="E144" s="289"/>
      <c r="F144" s="289"/>
      <c r="G144" s="290"/>
      <c r="H144" s="291"/>
      <c r="I144" s="292"/>
      <c r="J144" s="290"/>
      <c r="K144" s="294"/>
      <c r="L144" s="295"/>
      <c r="M144" s="292"/>
    </row>
    <row r="145" spans="1:13" ht="13.5" hidden="1" thickBot="1">
      <c r="A145" s="323">
        <v>12</v>
      </c>
      <c r="B145" s="324" t="s">
        <v>502</v>
      </c>
      <c r="C145" s="325"/>
      <c r="D145" s="381"/>
      <c r="E145" s="326"/>
      <c r="F145" s="326"/>
      <c r="G145" s="327"/>
      <c r="H145" s="328"/>
      <c r="I145" s="329"/>
      <c r="J145" s="330"/>
      <c r="K145" s="331"/>
      <c r="L145" s="332"/>
      <c r="M145" s="329"/>
    </row>
    <row r="146" spans="1:13" ht="24" customHeight="1" hidden="1" thickBot="1">
      <c r="A146" s="333">
        <v>13</v>
      </c>
      <c r="B146" s="334" t="s">
        <v>526</v>
      </c>
      <c r="C146" s="335"/>
      <c r="D146" s="335"/>
      <c r="E146" s="335"/>
      <c r="F146" s="335"/>
      <c r="G146" s="405">
        <f aca="true" t="shared" si="4" ref="G146:M146">SUM(G139:G145)</f>
        <v>0</v>
      </c>
      <c r="H146" s="335">
        <f t="shared" si="4"/>
        <v>0</v>
      </c>
      <c r="I146" s="335">
        <f t="shared" si="4"/>
        <v>0</v>
      </c>
      <c r="J146" s="335">
        <f t="shared" si="4"/>
        <v>0</v>
      </c>
      <c r="K146" s="335">
        <f t="shared" si="4"/>
        <v>0</v>
      </c>
      <c r="L146" s="335">
        <f t="shared" si="4"/>
        <v>0</v>
      </c>
      <c r="M146" s="335">
        <f t="shared" si="4"/>
        <v>0</v>
      </c>
    </row>
    <row r="147" spans="1:13" ht="12.75" hidden="1">
      <c r="A147" s="364"/>
      <c r="B147" s="365"/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</row>
    <row r="148" spans="2:9" ht="13.5" hidden="1" thickBot="1">
      <c r="B148" s="262"/>
      <c r="C148" s="266"/>
      <c r="D148" s="266"/>
      <c r="E148" s="262"/>
      <c r="F148" s="262"/>
      <c r="G148" s="114"/>
      <c r="H148" s="114"/>
      <c r="I148" s="114"/>
    </row>
    <row r="149" spans="1:13" ht="13.5" hidden="1" thickBot="1">
      <c r="A149" s="1141"/>
      <c r="B149" s="1174" t="s">
        <v>504</v>
      </c>
      <c r="C149" s="336" t="s">
        <v>141</v>
      </c>
      <c r="D149" s="1081" t="s">
        <v>486</v>
      </c>
      <c r="E149" s="1070" t="s">
        <v>143</v>
      </c>
      <c r="F149" s="1090"/>
      <c r="G149" s="1090"/>
      <c r="H149" s="1090"/>
      <c r="I149" s="1090"/>
      <c r="J149" s="1090"/>
      <c r="K149" s="1091"/>
      <c r="L149" s="268" t="s">
        <v>487</v>
      </c>
      <c r="M149" s="268" t="s">
        <v>488</v>
      </c>
    </row>
    <row r="150" spans="1:13" ht="13.5" hidden="1" thickBot="1">
      <c r="A150" s="1142"/>
      <c r="B150" s="1175"/>
      <c r="C150" s="267"/>
      <c r="D150" s="1082"/>
      <c r="E150" s="255"/>
      <c r="F150" s="255"/>
      <c r="G150" s="269" t="s">
        <v>335</v>
      </c>
      <c r="H150" s="255"/>
      <c r="I150" s="255"/>
      <c r="J150" s="255"/>
      <c r="K150" s="253"/>
      <c r="L150" s="1070" t="s">
        <v>489</v>
      </c>
      <c r="M150" s="1076"/>
    </row>
    <row r="151" spans="1:13" ht="13.5" hidden="1" thickBot="1">
      <c r="A151" s="1070" t="s">
        <v>527</v>
      </c>
      <c r="B151" s="1076"/>
      <c r="C151" s="272"/>
      <c r="D151" s="1083"/>
      <c r="E151" s="273"/>
      <c r="F151" s="273"/>
      <c r="G151" s="273"/>
      <c r="H151" s="273"/>
      <c r="I151" s="273"/>
      <c r="J151" s="273"/>
      <c r="K151" s="273"/>
      <c r="L151" s="273"/>
      <c r="M151" s="274"/>
    </row>
    <row r="152" spans="1:13" ht="12.75" hidden="1">
      <c r="A152" s="337">
        <v>1</v>
      </c>
      <c r="B152" s="338" t="s">
        <v>505</v>
      </c>
      <c r="C152" s="278"/>
      <c r="D152" s="278"/>
      <c r="E152" s="278"/>
      <c r="F152" s="278"/>
      <c r="G152" s="279"/>
      <c r="H152" s="280"/>
      <c r="I152" s="339"/>
      <c r="J152" s="339"/>
      <c r="K152" s="283"/>
      <c r="L152" s="284"/>
      <c r="M152" s="281"/>
    </row>
    <row r="153" spans="1:13" ht="12.75" hidden="1">
      <c r="A153" s="340">
        <v>2</v>
      </c>
      <c r="B153" s="341" t="s">
        <v>447</v>
      </c>
      <c r="C153" s="289"/>
      <c r="D153" s="289"/>
      <c r="E153" s="289"/>
      <c r="F153" s="289"/>
      <c r="G153" s="290"/>
      <c r="H153" s="291"/>
      <c r="I153" s="294"/>
      <c r="J153" s="294"/>
      <c r="K153" s="294"/>
      <c r="L153" s="295"/>
      <c r="M153" s="292"/>
    </row>
    <row r="154" spans="1:13" ht="12.75" hidden="1">
      <c r="A154" s="340">
        <v>3</v>
      </c>
      <c r="B154" s="341" t="s">
        <v>127</v>
      </c>
      <c r="C154" s="289"/>
      <c r="D154" s="289"/>
      <c r="E154" s="289"/>
      <c r="F154" s="289"/>
      <c r="G154" s="290"/>
      <c r="H154" s="291"/>
      <c r="I154" s="294"/>
      <c r="J154" s="294"/>
      <c r="K154" s="294"/>
      <c r="L154" s="295"/>
      <c r="M154" s="292"/>
    </row>
    <row r="155" spans="1:13" ht="12.75" hidden="1">
      <c r="A155" s="340">
        <v>4</v>
      </c>
      <c r="B155" s="341" t="s">
        <v>506</v>
      </c>
      <c r="C155" s="289"/>
      <c r="D155" s="289"/>
      <c r="E155" s="289"/>
      <c r="F155" s="289"/>
      <c r="G155" s="290"/>
      <c r="H155" s="291"/>
      <c r="I155" s="294"/>
      <c r="J155" s="294"/>
      <c r="K155" s="294"/>
      <c r="L155" s="295"/>
      <c r="M155" s="292"/>
    </row>
    <row r="156" spans="1:13" ht="12.75" hidden="1">
      <c r="A156" s="340">
        <v>5</v>
      </c>
      <c r="B156" s="341" t="s">
        <v>452</v>
      </c>
      <c r="C156" s="289"/>
      <c r="D156" s="289"/>
      <c r="E156" s="289"/>
      <c r="F156" s="289"/>
      <c r="G156" s="290"/>
      <c r="H156" s="291"/>
      <c r="I156" s="294"/>
      <c r="J156" s="294"/>
      <c r="K156" s="294"/>
      <c r="L156" s="295"/>
      <c r="M156" s="292"/>
    </row>
    <row r="157" spans="1:13" ht="12.75" hidden="1">
      <c r="A157" s="340">
        <v>6</v>
      </c>
      <c r="B157" s="341" t="s">
        <v>507</v>
      </c>
      <c r="C157" s="289"/>
      <c r="D157" s="289"/>
      <c r="E157" s="289"/>
      <c r="F157" s="289"/>
      <c r="G157" s="290"/>
      <c r="H157" s="291"/>
      <c r="I157" s="294"/>
      <c r="J157" s="294"/>
      <c r="K157" s="294"/>
      <c r="L157" s="295"/>
      <c r="M157" s="292"/>
    </row>
    <row r="158" spans="1:13" ht="13.5" hidden="1" thickBot="1">
      <c r="A158" s="342">
        <v>7</v>
      </c>
      <c r="B158" s="343" t="s">
        <v>508</v>
      </c>
      <c r="C158" s="277"/>
      <c r="D158" s="277"/>
      <c r="E158" s="277"/>
      <c r="F158" s="277"/>
      <c r="G158" s="299"/>
      <c r="H158" s="300"/>
      <c r="I158" s="303"/>
      <c r="J158" s="303"/>
      <c r="K158" s="303"/>
      <c r="L158" s="304"/>
      <c r="M158" s="301"/>
    </row>
    <row r="159" spans="1:13" ht="14.25" hidden="1" thickBot="1" thickTop="1">
      <c r="A159" s="344">
        <v>8</v>
      </c>
      <c r="B159" s="345" t="s">
        <v>509</v>
      </c>
      <c r="C159" s="308"/>
      <c r="D159" s="308"/>
      <c r="E159" s="308"/>
      <c r="F159" s="308"/>
      <c r="G159" s="406"/>
      <c r="H159" s="346"/>
      <c r="I159" s="347"/>
      <c r="J159" s="347"/>
      <c r="K159" s="347"/>
      <c r="L159" s="348"/>
      <c r="M159" s="349"/>
    </row>
    <row r="160" spans="1:13" ht="13.5" hidden="1" thickTop="1">
      <c r="A160" s="350">
        <v>9</v>
      </c>
      <c r="B160" s="351" t="s">
        <v>507</v>
      </c>
      <c r="C160" s="288"/>
      <c r="D160" s="288"/>
      <c r="E160" s="288"/>
      <c r="F160" s="288"/>
      <c r="G160" s="316"/>
      <c r="H160" s="317"/>
      <c r="I160" s="283"/>
      <c r="J160" s="283"/>
      <c r="K160" s="283"/>
      <c r="L160" s="320"/>
      <c r="M160" s="318"/>
    </row>
    <row r="161" spans="1:13" ht="12.75" hidden="1">
      <c r="A161" s="340">
        <v>10</v>
      </c>
      <c r="B161" s="341" t="s">
        <v>508</v>
      </c>
      <c r="C161" s="289"/>
      <c r="D161" s="289"/>
      <c r="E161" s="289"/>
      <c r="F161" s="289"/>
      <c r="G161" s="290"/>
      <c r="H161" s="291"/>
      <c r="I161" s="294"/>
      <c r="J161" s="294"/>
      <c r="K161" s="294"/>
      <c r="L161" s="295"/>
      <c r="M161" s="292"/>
    </row>
    <row r="162" spans="1:13" ht="12.75" hidden="1">
      <c r="A162" s="340">
        <v>11</v>
      </c>
      <c r="B162" s="341" t="s">
        <v>510</v>
      </c>
      <c r="C162" s="289"/>
      <c r="D162" s="289"/>
      <c r="E162" s="289"/>
      <c r="F162" s="289"/>
      <c r="G162" s="290"/>
      <c r="H162" s="291"/>
      <c r="I162" s="294"/>
      <c r="J162" s="294"/>
      <c r="K162" s="294"/>
      <c r="L162" s="295"/>
      <c r="M162" s="292"/>
    </row>
    <row r="163" spans="1:13" ht="13.5" hidden="1" thickBot="1">
      <c r="A163" s="342">
        <v>12</v>
      </c>
      <c r="B163" s="343" t="s">
        <v>130</v>
      </c>
      <c r="C163" s="277"/>
      <c r="D163" s="277"/>
      <c r="E163" s="277"/>
      <c r="F163" s="277"/>
      <c r="G163" s="299"/>
      <c r="H163" s="300"/>
      <c r="I163" s="303"/>
      <c r="J163" s="303"/>
      <c r="K163" s="303"/>
      <c r="L163" s="304"/>
      <c r="M163" s="301"/>
    </row>
    <row r="164" spans="1:13" ht="14.25" hidden="1" thickBot="1" thickTop="1">
      <c r="A164" s="344">
        <v>13</v>
      </c>
      <c r="B164" s="386" t="s">
        <v>511</v>
      </c>
      <c r="C164" s="387"/>
      <c r="D164" s="407"/>
      <c r="E164" s="387"/>
      <c r="F164" s="387"/>
      <c r="G164" s="408"/>
      <c r="H164" s="389"/>
      <c r="I164" s="390"/>
      <c r="J164" s="390"/>
      <c r="K164" s="390"/>
      <c r="L164" s="391"/>
      <c r="M164" s="392"/>
    </row>
    <row r="165" spans="1:13" ht="13.5" hidden="1" thickTop="1">
      <c r="A165" s="353"/>
      <c r="B165" s="393" t="s">
        <v>512</v>
      </c>
      <c r="C165" s="278"/>
      <c r="D165" s="278"/>
      <c r="E165" s="278"/>
      <c r="F165" s="278"/>
      <c r="G165" s="357"/>
      <c r="H165" s="355"/>
      <c r="I165" s="355"/>
      <c r="J165" s="355"/>
      <c r="K165" s="394"/>
      <c r="L165" s="395"/>
      <c r="M165" s="356"/>
    </row>
    <row r="166" spans="1:13" ht="13.5" hidden="1" thickBot="1">
      <c r="A166" s="323"/>
      <c r="B166" s="358" t="s">
        <v>513</v>
      </c>
      <c r="C166" s="359"/>
      <c r="D166" s="359"/>
      <c r="E166" s="359"/>
      <c r="F166" s="359"/>
      <c r="G166" s="363"/>
      <c r="H166" s="361"/>
      <c r="I166" s="361"/>
      <c r="J166" s="361"/>
      <c r="K166" s="396"/>
      <c r="L166" s="397"/>
      <c r="M166" s="362"/>
    </row>
    <row r="167" spans="1:13" ht="24.75" customHeight="1" hidden="1" thickBot="1">
      <c r="A167" s="398">
        <v>14</v>
      </c>
      <c r="B167" s="409" t="s">
        <v>528</v>
      </c>
      <c r="C167" s="335"/>
      <c r="D167" s="335"/>
      <c r="E167" s="335"/>
      <c r="F167" s="335"/>
      <c r="G167" s="335">
        <f aca="true" t="shared" si="5" ref="G167:M167">SUM(G159,G164)</f>
        <v>0</v>
      </c>
      <c r="H167" s="335">
        <f t="shared" si="5"/>
        <v>0</v>
      </c>
      <c r="I167" s="335">
        <f t="shared" si="5"/>
        <v>0</v>
      </c>
      <c r="J167" s="335">
        <f t="shared" si="5"/>
        <v>0</v>
      </c>
      <c r="K167" s="335">
        <f t="shared" si="5"/>
        <v>0</v>
      </c>
      <c r="L167" s="335">
        <f t="shared" si="5"/>
        <v>0</v>
      </c>
      <c r="M167" s="335">
        <f t="shared" si="5"/>
        <v>0</v>
      </c>
    </row>
    <row r="168" spans="1:15" ht="12.75" hidden="1">
      <c r="A168" s="1188"/>
      <c r="B168" s="1192"/>
      <c r="C168" s="400"/>
      <c r="D168" s="400"/>
      <c r="E168" s="1184"/>
      <c r="F168" s="1185"/>
      <c r="G168" s="1185"/>
      <c r="H168" s="1185"/>
      <c r="I168" s="1185"/>
      <c r="J168" s="1185"/>
      <c r="K168" s="1185"/>
      <c r="L168" s="367"/>
      <c r="M168" s="367"/>
      <c r="N168" s="401"/>
      <c r="O168" s="261"/>
    </row>
    <row r="169" spans="1:13" ht="12.75" hidden="1">
      <c r="A169" s="1188"/>
      <c r="B169" s="1192"/>
      <c r="C169" s="1184"/>
      <c r="D169" s="1184"/>
      <c r="E169" s="1185"/>
      <c r="F169" s="1185"/>
      <c r="G169" s="1185"/>
      <c r="H169" s="1185"/>
      <c r="I169" s="1185"/>
      <c r="J169" s="1185"/>
      <c r="K169" s="1185"/>
      <c r="L169" s="1184"/>
      <c r="M169" s="1184"/>
    </row>
    <row r="170" spans="1:13" ht="12.75" hidden="1">
      <c r="A170" s="1184"/>
      <c r="B170" s="1184"/>
      <c r="C170" s="400"/>
      <c r="D170" s="400"/>
      <c r="E170" s="402"/>
      <c r="F170" s="402"/>
      <c r="G170" s="402"/>
      <c r="H170" s="402"/>
      <c r="I170" s="402"/>
      <c r="J170" s="400"/>
      <c r="K170" s="410"/>
      <c r="L170" s="400"/>
      <c r="M170" s="400"/>
    </row>
    <row r="171" spans="1:13" ht="12.75" hidden="1">
      <c r="A171" s="403"/>
      <c r="B171" s="404"/>
      <c r="C171" s="367"/>
      <c r="D171" s="367"/>
      <c r="E171" s="367"/>
      <c r="F171" s="367"/>
      <c r="G171" s="404"/>
      <c r="H171" s="404"/>
      <c r="I171" s="404"/>
      <c r="J171" s="404"/>
      <c r="K171" s="404"/>
      <c r="L171" s="404"/>
      <c r="M171" s="404"/>
    </row>
    <row r="172" spans="1:13" ht="12.75" hidden="1">
      <c r="A172" s="403"/>
      <c r="B172" s="404"/>
      <c r="C172" s="367"/>
      <c r="D172" s="367"/>
      <c r="E172" s="367"/>
      <c r="F172" s="367"/>
      <c r="G172" s="404"/>
      <c r="H172" s="404"/>
      <c r="I172" s="404"/>
      <c r="J172" s="404"/>
      <c r="K172" s="404"/>
      <c r="L172" s="404"/>
      <c r="M172" s="404"/>
    </row>
    <row r="173" spans="1:13" ht="12.75" hidden="1">
      <c r="A173" s="403"/>
      <c r="B173" s="404"/>
      <c r="C173" s="367"/>
      <c r="D173" s="367"/>
      <c r="E173" s="367"/>
      <c r="F173" s="367"/>
      <c r="G173" s="404"/>
      <c r="H173" s="404"/>
      <c r="I173" s="404"/>
      <c r="J173" s="404"/>
      <c r="K173" s="404"/>
      <c r="L173" s="404"/>
      <c r="M173" s="404"/>
    </row>
    <row r="174" spans="1:13" ht="12.75" hidden="1">
      <c r="A174" s="403"/>
      <c r="B174" s="404"/>
      <c r="C174" s="367"/>
      <c r="D174" s="367"/>
      <c r="E174" s="367"/>
      <c r="F174" s="367"/>
      <c r="G174" s="404"/>
      <c r="H174" s="404"/>
      <c r="I174" s="404"/>
      <c r="J174" s="404"/>
      <c r="K174" s="404"/>
      <c r="L174" s="404"/>
      <c r="M174" s="404"/>
    </row>
    <row r="175" spans="1:13" ht="12.75" hidden="1">
      <c r="A175" s="403"/>
      <c r="B175" s="404"/>
      <c r="C175" s="367"/>
      <c r="D175" s="367"/>
      <c r="E175" s="367"/>
      <c r="F175" s="367"/>
      <c r="G175" s="404"/>
      <c r="H175" s="404"/>
      <c r="I175" s="404"/>
      <c r="J175" s="404"/>
      <c r="K175" s="404"/>
      <c r="L175" s="404"/>
      <c r="M175" s="404"/>
    </row>
    <row r="176" spans="1:13" ht="12.75" hidden="1">
      <c r="A176" s="403"/>
      <c r="B176" s="404"/>
      <c r="C176" s="367"/>
      <c r="D176" s="367"/>
      <c r="E176" s="367"/>
      <c r="F176" s="367"/>
      <c r="G176" s="404"/>
      <c r="H176" s="404"/>
      <c r="I176" s="404"/>
      <c r="J176" s="404"/>
      <c r="K176" s="404"/>
      <c r="L176" s="404"/>
      <c r="M176" s="404"/>
    </row>
    <row r="177" spans="1:13" ht="12.75" hidden="1">
      <c r="A177" s="403"/>
      <c r="B177" s="404"/>
      <c r="C177" s="367"/>
      <c r="D177" s="367"/>
      <c r="E177" s="367"/>
      <c r="F177" s="367"/>
      <c r="G177" s="404"/>
      <c r="H177" s="404"/>
      <c r="I177" s="404"/>
      <c r="J177" s="404"/>
      <c r="K177" s="404"/>
      <c r="L177" s="404"/>
      <c r="M177" s="404"/>
    </row>
    <row r="178" spans="1:13" ht="12.75" hidden="1">
      <c r="A178" s="403"/>
      <c r="B178" s="404"/>
      <c r="C178" s="367"/>
      <c r="D178" s="367"/>
      <c r="E178" s="367"/>
      <c r="F178" s="367"/>
      <c r="G178" s="404"/>
      <c r="H178" s="404"/>
      <c r="I178" s="404"/>
      <c r="J178" s="404"/>
      <c r="K178" s="404"/>
      <c r="L178" s="404"/>
      <c r="M178" s="404"/>
    </row>
    <row r="179" spans="1:13" ht="12.75" hidden="1">
      <c r="A179" s="403"/>
      <c r="B179" s="404"/>
      <c r="C179" s="367"/>
      <c r="D179" s="367"/>
      <c r="E179" s="367"/>
      <c r="F179" s="367"/>
      <c r="G179" s="404"/>
      <c r="H179" s="404"/>
      <c r="I179" s="404"/>
      <c r="J179" s="404"/>
      <c r="K179" s="404"/>
      <c r="L179" s="404"/>
      <c r="M179" s="404"/>
    </row>
    <row r="180" spans="1:13" ht="12.75" hidden="1">
      <c r="A180" s="403"/>
      <c r="B180" s="404"/>
      <c r="C180" s="367"/>
      <c r="D180" s="367"/>
      <c r="E180" s="367"/>
      <c r="F180" s="367"/>
      <c r="G180" s="404"/>
      <c r="H180" s="404"/>
      <c r="I180" s="404"/>
      <c r="J180" s="404"/>
      <c r="K180" s="404"/>
      <c r="L180" s="404"/>
      <c r="M180" s="404"/>
    </row>
    <row r="181" spans="12:13" ht="12.75" hidden="1">
      <c r="L181" s="261" t="s">
        <v>529</v>
      </c>
      <c r="M181" s="261"/>
    </row>
    <row r="182" ht="12.75" hidden="1"/>
    <row r="183" ht="12.75" hidden="1">
      <c r="F183" s="2" t="s">
        <v>530</v>
      </c>
    </row>
    <row r="184" ht="12.75" hidden="1"/>
    <row r="185" ht="12.75" hidden="1"/>
    <row r="186" ht="12.75" hidden="1"/>
    <row r="187" spans="2:9" ht="12.75" hidden="1">
      <c r="B187" s="1191" t="s">
        <v>517</v>
      </c>
      <c r="C187" s="1170"/>
      <c r="D187" s="1170"/>
      <c r="E187" s="1170"/>
      <c r="F187" s="1170"/>
      <c r="G187" s="1170"/>
      <c r="H187" s="1170"/>
      <c r="I187" s="1170"/>
    </row>
    <row r="188" spans="2:9" ht="12.75" hidden="1">
      <c r="B188" s="262"/>
      <c r="C188" s="266"/>
      <c r="D188" s="266"/>
      <c r="E188" s="262"/>
      <c r="F188" s="262"/>
      <c r="G188" s="114"/>
      <c r="H188" s="114"/>
      <c r="I188" s="114"/>
    </row>
    <row r="189" spans="2:9" ht="12.75" hidden="1">
      <c r="B189" s="262"/>
      <c r="C189" s="266"/>
      <c r="D189" s="266"/>
      <c r="E189" s="262" t="s">
        <v>531</v>
      </c>
      <c r="F189" s="262"/>
      <c r="G189" s="114"/>
      <c r="H189" s="114"/>
      <c r="I189" s="114"/>
    </row>
    <row r="190" spans="2:9" ht="13.5" hidden="1" thickBot="1">
      <c r="B190" s="262"/>
      <c r="C190" s="266"/>
      <c r="D190" s="266"/>
      <c r="E190" s="262"/>
      <c r="F190" s="262"/>
      <c r="G190" s="114"/>
      <c r="H190" s="114"/>
      <c r="I190" s="114"/>
    </row>
    <row r="191" spans="1:13" ht="13.5" hidden="1" thickBot="1">
      <c r="A191" s="1141"/>
      <c r="B191" s="1174" t="s">
        <v>485</v>
      </c>
      <c r="C191" s="336" t="s">
        <v>141</v>
      </c>
      <c r="D191" s="1081" t="s">
        <v>486</v>
      </c>
      <c r="E191" s="1070" t="s">
        <v>143</v>
      </c>
      <c r="F191" s="1090"/>
      <c r="G191" s="1090"/>
      <c r="H191" s="1090"/>
      <c r="I191" s="1090"/>
      <c r="J191" s="1090"/>
      <c r="K191" s="1091"/>
      <c r="L191" s="268" t="s">
        <v>487</v>
      </c>
      <c r="M191" s="268" t="s">
        <v>488</v>
      </c>
    </row>
    <row r="192" spans="1:13" ht="15" customHeight="1" hidden="1" thickBot="1">
      <c r="A192" s="1142"/>
      <c r="B192" s="1175"/>
      <c r="C192" s="267"/>
      <c r="D192" s="1082"/>
      <c r="E192" s="255"/>
      <c r="F192" s="255"/>
      <c r="G192" s="269" t="s">
        <v>335</v>
      </c>
      <c r="H192" s="255"/>
      <c r="I192" s="255"/>
      <c r="J192" s="255"/>
      <c r="K192" s="253"/>
      <c r="L192" s="1070" t="s">
        <v>489</v>
      </c>
      <c r="M192" s="1076"/>
    </row>
    <row r="193" spans="1:13" ht="13.5" customHeight="1" hidden="1" thickBot="1">
      <c r="A193" s="1070" t="s">
        <v>531</v>
      </c>
      <c r="B193" s="1076"/>
      <c r="C193" s="272"/>
      <c r="D193" s="1083"/>
      <c r="E193" s="368" t="s">
        <v>491</v>
      </c>
      <c r="F193" s="273" t="s">
        <v>492</v>
      </c>
      <c r="G193" s="273"/>
      <c r="H193" s="273"/>
      <c r="I193" s="273"/>
      <c r="J193" s="273"/>
      <c r="K193" s="273"/>
      <c r="L193" s="273"/>
      <c r="M193" s="274"/>
    </row>
    <row r="194" spans="1:13" ht="13.5" customHeight="1" hidden="1" thickBot="1">
      <c r="A194" s="272"/>
      <c r="B194" s="411"/>
      <c r="C194" s="267"/>
      <c r="D194" s="267"/>
      <c r="E194" s="385"/>
      <c r="F194" s="384"/>
      <c r="G194" s="384"/>
      <c r="H194" s="384"/>
      <c r="I194" s="368"/>
      <c r="J194" s="412"/>
      <c r="K194" s="402"/>
      <c r="L194" s="413"/>
      <c r="M194" s="274"/>
    </row>
    <row r="195" spans="1:13" ht="12.75" hidden="1">
      <c r="A195" s="369">
        <v>1</v>
      </c>
      <c r="B195" s="370" t="s">
        <v>116</v>
      </c>
      <c r="C195" s="371">
        <v>1900</v>
      </c>
      <c r="D195" s="372"/>
      <c r="E195" s="278">
        <v>1900</v>
      </c>
      <c r="F195" s="278">
        <v>1900</v>
      </c>
      <c r="G195" s="279"/>
      <c r="H195" s="280"/>
      <c r="I195" s="281"/>
      <c r="J195" s="282"/>
      <c r="K195" s="283"/>
      <c r="L195" s="284"/>
      <c r="M195" s="281"/>
    </row>
    <row r="196" spans="1:13" ht="12.75" hidden="1">
      <c r="A196" s="296">
        <v>2</v>
      </c>
      <c r="B196" s="25" t="s">
        <v>493</v>
      </c>
      <c r="C196" s="297"/>
      <c r="D196" s="373"/>
      <c r="E196" s="289"/>
      <c r="F196" s="289"/>
      <c r="G196" s="290"/>
      <c r="H196" s="291"/>
      <c r="I196" s="292"/>
      <c r="J196" s="293"/>
      <c r="K196" s="294"/>
      <c r="L196" s="295"/>
      <c r="M196" s="292"/>
    </row>
    <row r="197" spans="1:13" ht="12.75" hidden="1">
      <c r="A197" s="296">
        <v>3</v>
      </c>
      <c r="B197" s="25" t="s">
        <v>494</v>
      </c>
      <c r="C197" s="297"/>
      <c r="D197" s="373"/>
      <c r="E197" s="289"/>
      <c r="F197" s="289"/>
      <c r="G197" s="290"/>
      <c r="H197" s="291"/>
      <c r="I197" s="292"/>
      <c r="J197" s="293"/>
      <c r="K197" s="294"/>
      <c r="L197" s="295"/>
      <c r="M197" s="292"/>
    </row>
    <row r="198" spans="1:13" ht="12.75" hidden="1">
      <c r="A198" s="296">
        <v>4</v>
      </c>
      <c r="B198" s="25" t="s">
        <v>495</v>
      </c>
      <c r="C198" s="297"/>
      <c r="D198" s="373"/>
      <c r="E198" s="289"/>
      <c r="F198" s="289"/>
      <c r="G198" s="290"/>
      <c r="H198" s="291"/>
      <c r="I198" s="292"/>
      <c r="J198" s="293"/>
      <c r="K198" s="294"/>
      <c r="L198" s="295"/>
      <c r="M198" s="292"/>
    </row>
    <row r="199" spans="1:13" ht="13.5" hidden="1" thickBot="1">
      <c r="A199" s="275">
        <v>5</v>
      </c>
      <c r="B199" s="298" t="s">
        <v>496</v>
      </c>
      <c r="C199" s="276"/>
      <c r="D199" s="375"/>
      <c r="E199" s="277"/>
      <c r="F199" s="277"/>
      <c r="G199" s="299"/>
      <c r="H199" s="300"/>
      <c r="I199" s="301"/>
      <c r="J199" s="302"/>
      <c r="K199" s="303"/>
      <c r="L199" s="304"/>
      <c r="M199" s="301"/>
    </row>
    <row r="200" spans="1:13" ht="14.25" hidden="1" thickBot="1" thickTop="1">
      <c r="A200" s="305">
        <v>6</v>
      </c>
      <c r="B200" s="306" t="s">
        <v>497</v>
      </c>
      <c r="C200" s="307">
        <f>SUM(C195:C199)</f>
        <v>1900</v>
      </c>
      <c r="D200" s="377">
        <v>0</v>
      </c>
      <c r="E200" s="309">
        <f aca="true" t="shared" si="6" ref="E200:M200">SUM(E195:E199)</f>
        <v>1900</v>
      </c>
      <c r="F200" s="309">
        <f t="shared" si="6"/>
        <v>1900</v>
      </c>
      <c r="G200" s="310">
        <f t="shared" si="6"/>
        <v>0</v>
      </c>
      <c r="H200" s="311">
        <f t="shared" si="6"/>
        <v>0</v>
      </c>
      <c r="I200" s="312">
        <f t="shared" si="6"/>
        <v>0</v>
      </c>
      <c r="J200" s="313">
        <f t="shared" si="6"/>
        <v>0</v>
      </c>
      <c r="K200" s="314">
        <f t="shared" si="6"/>
        <v>0</v>
      </c>
      <c r="L200" s="315">
        <f t="shared" si="6"/>
        <v>0</v>
      </c>
      <c r="M200" s="312">
        <f t="shared" si="6"/>
        <v>0</v>
      </c>
    </row>
    <row r="201" spans="1:13" ht="13.5" hidden="1" thickTop="1">
      <c r="A201" s="285">
        <v>7</v>
      </c>
      <c r="B201" s="286" t="s">
        <v>498</v>
      </c>
      <c r="C201" s="287"/>
      <c r="D201" s="379"/>
      <c r="E201" s="288"/>
      <c r="F201" s="288"/>
      <c r="G201" s="316"/>
      <c r="H201" s="317"/>
      <c r="I201" s="318"/>
      <c r="J201" s="319"/>
      <c r="K201" s="283"/>
      <c r="L201" s="320"/>
      <c r="M201" s="318"/>
    </row>
    <row r="202" spans="1:13" ht="12.75" hidden="1">
      <c r="A202" s="296">
        <v>8</v>
      </c>
      <c r="B202" s="25" t="s">
        <v>499</v>
      </c>
      <c r="C202" s="297"/>
      <c r="D202" s="373"/>
      <c r="E202" s="289"/>
      <c r="F202" s="289"/>
      <c r="G202" s="290"/>
      <c r="H202" s="291"/>
      <c r="I202" s="292"/>
      <c r="J202" s="293"/>
      <c r="K202" s="294"/>
      <c r="L202" s="295"/>
      <c r="M202" s="292"/>
    </row>
    <row r="203" spans="1:13" ht="12.75" hidden="1">
      <c r="A203" s="296">
        <v>9</v>
      </c>
      <c r="B203" s="25" t="s">
        <v>500</v>
      </c>
      <c r="C203" s="297"/>
      <c r="D203" s="373"/>
      <c r="E203" s="289"/>
      <c r="F203" s="289"/>
      <c r="G203" s="290"/>
      <c r="H203" s="291"/>
      <c r="I203" s="292"/>
      <c r="J203" s="293"/>
      <c r="K203" s="294"/>
      <c r="L203" s="295"/>
      <c r="M203" s="292"/>
    </row>
    <row r="204" spans="1:13" ht="12.75" hidden="1">
      <c r="A204" s="296">
        <v>10</v>
      </c>
      <c r="B204" s="25" t="s">
        <v>121</v>
      </c>
      <c r="C204" s="297"/>
      <c r="D204" s="373"/>
      <c r="E204" s="289"/>
      <c r="F204" s="289"/>
      <c r="G204" s="290"/>
      <c r="H204" s="291"/>
      <c r="I204" s="292"/>
      <c r="J204" s="293"/>
      <c r="K204" s="294"/>
      <c r="L204" s="295"/>
      <c r="M204" s="292"/>
    </row>
    <row r="205" spans="1:13" ht="12.75" hidden="1">
      <c r="A205" s="321">
        <v>11</v>
      </c>
      <c r="B205" s="322" t="s">
        <v>501</v>
      </c>
      <c r="C205" s="297"/>
      <c r="D205" s="373"/>
      <c r="E205" s="289"/>
      <c r="F205" s="289"/>
      <c r="G205" s="290"/>
      <c r="H205" s="291"/>
      <c r="I205" s="292"/>
      <c r="J205" s="290"/>
      <c r="K205" s="294"/>
      <c r="L205" s="295"/>
      <c r="M205" s="292"/>
    </row>
    <row r="206" spans="1:13" ht="13.5" hidden="1" thickBot="1">
      <c r="A206" s="323">
        <v>12</v>
      </c>
      <c r="B206" s="324" t="s">
        <v>502</v>
      </c>
      <c r="C206" s="325"/>
      <c r="D206" s="381"/>
      <c r="E206" s="326"/>
      <c r="F206" s="326"/>
      <c r="G206" s="327"/>
      <c r="H206" s="328"/>
      <c r="I206" s="329"/>
      <c r="J206" s="330"/>
      <c r="K206" s="331"/>
      <c r="L206" s="332"/>
      <c r="M206" s="329"/>
    </row>
    <row r="207" spans="1:13" ht="23.25" hidden="1" thickBot="1">
      <c r="A207" s="333">
        <v>13</v>
      </c>
      <c r="B207" s="334" t="s">
        <v>532</v>
      </c>
      <c r="C207" s="335">
        <f>SUM(C200:C206)</f>
        <v>1900</v>
      </c>
      <c r="D207" s="335">
        <v>0</v>
      </c>
      <c r="E207" s="335">
        <f aca="true" t="shared" si="7" ref="E207:M207">SUM(E200:E206)</f>
        <v>1900</v>
      </c>
      <c r="F207" s="335">
        <f t="shared" si="7"/>
        <v>1900</v>
      </c>
      <c r="G207" s="335">
        <f t="shared" si="7"/>
        <v>0</v>
      </c>
      <c r="H207" s="335">
        <f t="shared" si="7"/>
        <v>0</v>
      </c>
      <c r="I207" s="335">
        <f t="shared" si="7"/>
        <v>0</v>
      </c>
      <c r="J207" s="335">
        <f t="shared" si="7"/>
        <v>0</v>
      </c>
      <c r="K207" s="335">
        <f t="shared" si="7"/>
        <v>0</v>
      </c>
      <c r="L207" s="335">
        <f t="shared" si="7"/>
        <v>0</v>
      </c>
      <c r="M207" s="335">
        <f t="shared" si="7"/>
        <v>0</v>
      </c>
    </row>
    <row r="208" spans="1:13" ht="12.75" hidden="1">
      <c r="A208" s="364"/>
      <c r="B208" s="365"/>
      <c r="C208" s="366"/>
      <c r="D208" s="366"/>
      <c r="E208" s="366"/>
      <c r="F208" s="366"/>
      <c r="G208" s="366"/>
      <c r="H208" s="366"/>
      <c r="I208" s="366"/>
      <c r="J208" s="366"/>
      <c r="K208" s="366"/>
      <c r="L208" s="366"/>
      <c r="M208" s="366"/>
    </row>
    <row r="209" spans="2:9" ht="13.5" hidden="1" thickBot="1">
      <c r="B209" s="262"/>
      <c r="C209" s="266"/>
      <c r="D209" s="266"/>
      <c r="E209" s="262"/>
      <c r="F209" s="262"/>
      <c r="G209" s="114"/>
      <c r="H209" s="114"/>
      <c r="I209" s="114"/>
    </row>
    <row r="210" spans="1:13" ht="13.5" hidden="1" thickBot="1">
      <c r="A210" s="1141"/>
      <c r="B210" s="1174" t="s">
        <v>504</v>
      </c>
      <c r="C210" s="336" t="s">
        <v>141</v>
      </c>
      <c r="D210" s="1081" t="s">
        <v>486</v>
      </c>
      <c r="E210" s="1070" t="s">
        <v>143</v>
      </c>
      <c r="F210" s="1090"/>
      <c r="G210" s="1090"/>
      <c r="H210" s="1090"/>
      <c r="I210" s="1090"/>
      <c r="J210" s="1090"/>
      <c r="K210" s="1091"/>
      <c r="L210" s="268" t="s">
        <v>487</v>
      </c>
      <c r="M210" s="268" t="s">
        <v>488</v>
      </c>
    </row>
    <row r="211" spans="1:13" ht="13.5" hidden="1" thickBot="1">
      <c r="A211" s="1142"/>
      <c r="B211" s="1175"/>
      <c r="C211" s="267"/>
      <c r="D211" s="1082"/>
      <c r="E211" s="255"/>
      <c r="F211" s="255"/>
      <c r="G211" s="269" t="s">
        <v>335</v>
      </c>
      <c r="H211" s="255"/>
      <c r="I211" s="255"/>
      <c r="J211" s="255"/>
      <c r="K211" s="253"/>
      <c r="L211" s="1070" t="s">
        <v>489</v>
      </c>
      <c r="M211" s="1076"/>
    </row>
    <row r="212" spans="1:15" ht="13.5" hidden="1" thickBot="1">
      <c r="A212" s="1070" t="s">
        <v>531</v>
      </c>
      <c r="B212" s="1076"/>
      <c r="C212" s="272"/>
      <c r="D212" s="1083"/>
      <c r="E212" s="273" t="s">
        <v>491</v>
      </c>
      <c r="F212" s="273" t="s">
        <v>492</v>
      </c>
      <c r="G212" s="273"/>
      <c r="H212" s="273"/>
      <c r="I212" s="273"/>
      <c r="J212" s="273"/>
      <c r="K212" s="273"/>
      <c r="L212" s="273"/>
      <c r="M212" s="274"/>
      <c r="N212" s="367"/>
      <c r="O212" s="261"/>
    </row>
    <row r="213" spans="1:13" ht="12.75" hidden="1">
      <c r="A213" s="337">
        <v>1</v>
      </c>
      <c r="B213" s="338" t="s">
        <v>505</v>
      </c>
      <c r="C213" s="278">
        <v>5150</v>
      </c>
      <c r="D213" s="278"/>
      <c r="E213" s="278">
        <f aca="true" t="shared" si="8" ref="E213:F215">SUM(C213:D213)</f>
        <v>5150</v>
      </c>
      <c r="F213" s="278">
        <f t="shared" si="8"/>
        <v>5150</v>
      </c>
      <c r="G213" s="280"/>
      <c r="H213" s="280"/>
      <c r="I213" s="339"/>
      <c r="J213" s="339"/>
      <c r="K213" s="283"/>
      <c r="L213" s="284"/>
      <c r="M213" s="281"/>
    </row>
    <row r="214" spans="1:13" ht="12.75" hidden="1">
      <c r="A214" s="340">
        <v>2</v>
      </c>
      <c r="B214" s="341" t="s">
        <v>447</v>
      </c>
      <c r="C214" s="289">
        <v>1449</v>
      </c>
      <c r="D214" s="289"/>
      <c r="E214" s="289">
        <f t="shared" si="8"/>
        <v>1449</v>
      </c>
      <c r="F214" s="289">
        <f t="shared" si="8"/>
        <v>1449</v>
      </c>
      <c r="G214" s="291"/>
      <c r="H214" s="291"/>
      <c r="I214" s="294"/>
      <c r="J214" s="294"/>
      <c r="K214" s="294"/>
      <c r="L214" s="295"/>
      <c r="M214" s="292"/>
    </row>
    <row r="215" spans="1:13" ht="12.75" hidden="1">
      <c r="A215" s="340">
        <v>3</v>
      </c>
      <c r="B215" s="341" t="s">
        <v>127</v>
      </c>
      <c r="C215" s="289">
        <v>3823</v>
      </c>
      <c r="D215" s="289"/>
      <c r="E215" s="289">
        <f t="shared" si="8"/>
        <v>3823</v>
      </c>
      <c r="F215" s="289">
        <f t="shared" si="8"/>
        <v>3823</v>
      </c>
      <c r="G215" s="291"/>
      <c r="H215" s="291"/>
      <c r="I215" s="294"/>
      <c r="J215" s="294"/>
      <c r="K215" s="294"/>
      <c r="L215" s="295"/>
      <c r="M215" s="292"/>
    </row>
    <row r="216" spans="1:13" ht="12.75" hidden="1">
      <c r="A216" s="340">
        <v>4</v>
      </c>
      <c r="B216" s="341" t="s">
        <v>506</v>
      </c>
      <c r="C216" s="289"/>
      <c r="D216" s="289"/>
      <c r="E216" s="289"/>
      <c r="F216" s="289"/>
      <c r="G216" s="291"/>
      <c r="H216" s="291"/>
      <c r="I216" s="294"/>
      <c r="J216" s="294"/>
      <c r="K216" s="294"/>
      <c r="L216" s="295"/>
      <c r="M216" s="292"/>
    </row>
    <row r="217" spans="1:13" ht="12.75" hidden="1">
      <c r="A217" s="340">
        <v>5</v>
      </c>
      <c r="B217" s="341" t="s">
        <v>452</v>
      </c>
      <c r="C217" s="289"/>
      <c r="D217" s="289"/>
      <c r="E217" s="289"/>
      <c r="F217" s="289"/>
      <c r="G217" s="291"/>
      <c r="H217" s="291"/>
      <c r="I217" s="294"/>
      <c r="J217" s="294"/>
      <c r="K217" s="294"/>
      <c r="L217" s="295"/>
      <c r="M217" s="292"/>
    </row>
    <row r="218" spans="1:13" ht="12.75" hidden="1">
      <c r="A218" s="340">
        <v>6</v>
      </c>
      <c r="B218" s="341" t="s">
        <v>507</v>
      </c>
      <c r="C218" s="289"/>
      <c r="D218" s="289"/>
      <c r="E218" s="289"/>
      <c r="F218" s="289"/>
      <c r="G218" s="291"/>
      <c r="H218" s="291"/>
      <c r="I218" s="294"/>
      <c r="J218" s="294"/>
      <c r="K218" s="294"/>
      <c r="L218" s="295"/>
      <c r="M218" s="292"/>
    </row>
    <row r="219" spans="1:13" ht="13.5" hidden="1" thickBot="1">
      <c r="A219" s="342">
        <v>7</v>
      </c>
      <c r="B219" s="343" t="s">
        <v>508</v>
      </c>
      <c r="C219" s="277"/>
      <c r="D219" s="277"/>
      <c r="E219" s="277"/>
      <c r="F219" s="277"/>
      <c r="G219" s="300"/>
      <c r="H219" s="300"/>
      <c r="I219" s="303"/>
      <c r="J219" s="303"/>
      <c r="K219" s="303"/>
      <c r="L219" s="304"/>
      <c r="M219" s="301"/>
    </row>
    <row r="220" spans="1:13" ht="14.25" hidden="1" thickBot="1" thickTop="1">
      <c r="A220" s="344">
        <v>8</v>
      </c>
      <c r="B220" s="345" t="s">
        <v>509</v>
      </c>
      <c r="C220" s="308">
        <f>SUM(C213:C219)</f>
        <v>10422</v>
      </c>
      <c r="D220" s="308">
        <v>0</v>
      </c>
      <c r="E220" s="308">
        <f>SUM(E213:E219)</f>
        <v>10422</v>
      </c>
      <c r="F220" s="352">
        <f>SUM(F213:F219)</f>
        <v>10422</v>
      </c>
      <c r="G220" s="346"/>
      <c r="H220" s="346"/>
      <c r="I220" s="347"/>
      <c r="J220" s="347"/>
      <c r="K220" s="347"/>
      <c r="L220" s="348"/>
      <c r="M220" s="349"/>
    </row>
    <row r="221" spans="1:13" ht="13.5" hidden="1" thickTop="1">
      <c r="A221" s="350">
        <v>9</v>
      </c>
      <c r="B221" s="351" t="s">
        <v>507</v>
      </c>
      <c r="C221" s="288"/>
      <c r="D221" s="288"/>
      <c r="E221" s="288"/>
      <c r="F221" s="278"/>
      <c r="G221" s="316"/>
      <c r="H221" s="317"/>
      <c r="I221" s="283"/>
      <c r="J221" s="283"/>
      <c r="K221" s="283"/>
      <c r="L221" s="320"/>
      <c r="M221" s="318"/>
    </row>
    <row r="222" spans="1:13" ht="12.75" hidden="1">
      <c r="A222" s="340">
        <v>10</v>
      </c>
      <c r="B222" s="341" t="s">
        <v>508</v>
      </c>
      <c r="C222" s="289"/>
      <c r="D222" s="289"/>
      <c r="E222" s="289"/>
      <c r="F222" s="289"/>
      <c r="G222" s="290"/>
      <c r="H222" s="291"/>
      <c r="I222" s="294"/>
      <c r="J222" s="294"/>
      <c r="K222" s="294"/>
      <c r="L222" s="295"/>
      <c r="M222" s="292"/>
    </row>
    <row r="223" spans="1:13" ht="12.75" hidden="1">
      <c r="A223" s="340">
        <v>11</v>
      </c>
      <c r="B223" s="341" t="s">
        <v>510</v>
      </c>
      <c r="C223" s="289"/>
      <c r="D223" s="289"/>
      <c r="E223" s="289"/>
      <c r="F223" s="289"/>
      <c r="G223" s="290"/>
      <c r="H223" s="291"/>
      <c r="I223" s="294"/>
      <c r="J223" s="294"/>
      <c r="K223" s="294"/>
      <c r="L223" s="295"/>
      <c r="M223" s="292"/>
    </row>
    <row r="224" spans="1:13" ht="13.5" hidden="1" thickBot="1">
      <c r="A224" s="342">
        <v>12</v>
      </c>
      <c r="B224" s="343" t="s">
        <v>130</v>
      </c>
      <c r="C224" s="277"/>
      <c r="D224" s="277"/>
      <c r="E224" s="277"/>
      <c r="F224" s="277"/>
      <c r="G224" s="299"/>
      <c r="H224" s="300"/>
      <c r="I224" s="303"/>
      <c r="J224" s="303"/>
      <c r="K224" s="303"/>
      <c r="L224" s="304"/>
      <c r="M224" s="301"/>
    </row>
    <row r="225" spans="1:13" ht="14.25" hidden="1" thickBot="1" thickTop="1">
      <c r="A225" s="344">
        <v>13</v>
      </c>
      <c r="B225" s="386" t="s">
        <v>511</v>
      </c>
      <c r="C225" s="387">
        <f>SUM(C221:C224)</f>
        <v>0</v>
      </c>
      <c r="D225" s="407"/>
      <c r="E225" s="387">
        <v>0</v>
      </c>
      <c r="F225" s="387">
        <v>0</v>
      </c>
      <c r="G225" s="408"/>
      <c r="H225" s="389"/>
      <c r="I225" s="390"/>
      <c r="J225" s="390"/>
      <c r="K225" s="390"/>
      <c r="L225" s="391"/>
      <c r="M225" s="392"/>
    </row>
    <row r="226" spans="1:13" ht="13.5" hidden="1" thickTop="1">
      <c r="A226" s="353"/>
      <c r="B226" s="393" t="s">
        <v>512</v>
      </c>
      <c r="C226" s="278">
        <v>3</v>
      </c>
      <c r="D226" s="278"/>
      <c r="E226" s="278">
        <v>3</v>
      </c>
      <c r="F226" s="278">
        <v>3</v>
      </c>
      <c r="G226" s="357"/>
      <c r="H226" s="355"/>
      <c r="I226" s="355"/>
      <c r="J226" s="355"/>
      <c r="K226" s="394"/>
      <c r="L226" s="395"/>
      <c r="M226" s="356"/>
    </row>
    <row r="227" spans="1:13" ht="13.5" hidden="1" thickBot="1">
      <c r="A227" s="323"/>
      <c r="B227" s="358" t="s">
        <v>513</v>
      </c>
      <c r="C227" s="359">
        <v>0</v>
      </c>
      <c r="D227" s="359"/>
      <c r="E227" s="359">
        <v>0</v>
      </c>
      <c r="F227" s="359">
        <v>0</v>
      </c>
      <c r="G227" s="363"/>
      <c r="H227" s="361"/>
      <c r="I227" s="361"/>
      <c r="J227" s="361"/>
      <c r="K227" s="396"/>
      <c r="L227" s="397"/>
      <c r="M227" s="362"/>
    </row>
    <row r="228" spans="1:13" ht="23.25" hidden="1" thickBot="1">
      <c r="A228" s="398">
        <v>14</v>
      </c>
      <c r="B228" s="409" t="s">
        <v>533</v>
      </c>
      <c r="C228" s="335">
        <f>SUM(C220,C225)</f>
        <v>10422</v>
      </c>
      <c r="D228" s="335">
        <v>0</v>
      </c>
      <c r="E228" s="335">
        <f aca="true" t="shared" si="9" ref="E228:M228">SUM(E220,E225)</f>
        <v>10422</v>
      </c>
      <c r="F228" s="335">
        <f t="shared" si="9"/>
        <v>10422</v>
      </c>
      <c r="G228" s="335">
        <f t="shared" si="9"/>
        <v>0</v>
      </c>
      <c r="H228" s="335">
        <f t="shared" si="9"/>
        <v>0</v>
      </c>
      <c r="I228" s="335">
        <f t="shared" si="9"/>
        <v>0</v>
      </c>
      <c r="J228" s="335">
        <f t="shared" si="9"/>
        <v>0</v>
      </c>
      <c r="K228" s="335">
        <f t="shared" si="9"/>
        <v>0</v>
      </c>
      <c r="L228" s="335">
        <f t="shared" si="9"/>
        <v>0</v>
      </c>
      <c r="M228" s="335">
        <f t="shared" si="9"/>
        <v>0</v>
      </c>
    </row>
    <row r="229" ht="12.75" hidden="1"/>
    <row r="230" spans="1:13" ht="12.75" hidden="1">
      <c r="A230" s="1188"/>
      <c r="B230" s="1192"/>
      <c r="C230" s="400"/>
      <c r="D230" s="400"/>
      <c r="E230" s="1184"/>
      <c r="F230" s="1185"/>
      <c r="G230" s="1185"/>
      <c r="H230" s="1185"/>
      <c r="I230" s="1185"/>
      <c r="J230" s="1185"/>
      <c r="K230" s="1185"/>
      <c r="L230" s="367"/>
      <c r="M230" s="367"/>
    </row>
    <row r="231" spans="1:13" ht="12.75" hidden="1">
      <c r="A231" s="1188"/>
      <c r="B231" s="1192"/>
      <c r="C231" s="1184"/>
      <c r="D231" s="1184"/>
      <c r="E231" s="1185"/>
      <c r="F231" s="1185"/>
      <c r="G231" s="1185"/>
      <c r="H231" s="1185"/>
      <c r="I231" s="1185"/>
      <c r="J231" s="1185"/>
      <c r="K231" s="1185"/>
      <c r="L231" s="1184"/>
      <c r="M231" s="1184"/>
    </row>
    <row r="232" spans="1:13" ht="12.75" hidden="1">
      <c r="A232" s="1184"/>
      <c r="B232" s="1184"/>
      <c r="C232" s="400"/>
      <c r="D232" s="400"/>
      <c r="E232" s="402"/>
      <c r="F232" s="402"/>
      <c r="G232" s="402"/>
      <c r="H232" s="402"/>
      <c r="I232" s="402"/>
      <c r="J232" s="400"/>
      <c r="K232" s="410"/>
      <c r="L232" s="400"/>
      <c r="M232" s="400"/>
    </row>
    <row r="233" spans="1:13" ht="12.75" hidden="1">
      <c r="A233" s="403"/>
      <c r="B233" s="404"/>
      <c r="C233" s="367"/>
      <c r="D233" s="367"/>
      <c r="E233" s="367"/>
      <c r="F233" s="367"/>
      <c r="G233" s="404"/>
      <c r="H233" s="404"/>
      <c r="I233" s="404"/>
      <c r="J233" s="404"/>
      <c r="K233" s="404"/>
      <c r="L233" s="404"/>
      <c r="M233" s="404"/>
    </row>
    <row r="234" spans="1:13" ht="12.75">
      <c r="A234" s="403"/>
      <c r="B234" s="404"/>
      <c r="C234" s="367"/>
      <c r="D234" s="367"/>
      <c r="E234" s="367"/>
      <c r="F234" s="367"/>
      <c r="G234" s="404"/>
      <c r="H234" s="404"/>
      <c r="I234" s="404"/>
      <c r="J234" s="404"/>
      <c r="K234" s="404"/>
      <c r="L234" s="404"/>
      <c r="M234" s="404"/>
    </row>
    <row r="235" spans="1:13" ht="12.75">
      <c r="A235" s="403"/>
      <c r="B235" s="404"/>
      <c r="C235" s="367"/>
      <c r="D235" s="367"/>
      <c r="E235" s="367"/>
      <c r="F235" s="367"/>
      <c r="G235" s="404"/>
      <c r="H235" s="404"/>
      <c r="I235" s="404"/>
      <c r="J235" s="404"/>
      <c r="K235" s="404"/>
      <c r="L235" s="404"/>
      <c r="M235" s="404"/>
    </row>
    <row r="236" spans="1:13" ht="12.75" hidden="1">
      <c r="A236" s="403"/>
      <c r="B236" s="404"/>
      <c r="C236" s="367"/>
      <c r="D236" s="367"/>
      <c r="E236" s="367"/>
      <c r="F236" s="367"/>
      <c r="G236" s="404"/>
      <c r="H236" s="404"/>
      <c r="I236" s="404"/>
      <c r="J236" s="404"/>
      <c r="K236" s="404"/>
      <c r="L236" s="404"/>
      <c r="M236" s="404"/>
    </row>
    <row r="237" spans="1:13" ht="12.75" hidden="1">
      <c r="A237" s="403"/>
      <c r="B237" s="404"/>
      <c r="C237" s="367"/>
      <c r="D237" s="367"/>
      <c r="E237" s="367"/>
      <c r="F237" s="367"/>
      <c r="G237" s="404"/>
      <c r="H237" s="404"/>
      <c r="I237" s="404"/>
      <c r="J237" s="404"/>
      <c r="K237" s="404"/>
      <c r="L237" s="404"/>
      <c r="M237" s="404"/>
    </row>
    <row r="238" spans="1:13" ht="12.75" hidden="1">
      <c r="A238" s="403"/>
      <c r="B238" s="404"/>
      <c r="C238" s="367"/>
      <c r="D238" s="367"/>
      <c r="E238" s="367"/>
      <c r="F238" s="367"/>
      <c r="G238" s="404"/>
      <c r="H238" s="404"/>
      <c r="I238" s="404"/>
      <c r="J238" s="404"/>
      <c r="K238" s="404"/>
      <c r="L238" s="404"/>
      <c r="M238" s="404"/>
    </row>
    <row r="239" spans="1:13" ht="12.75" hidden="1">
      <c r="A239" s="403"/>
      <c r="B239" s="404"/>
      <c r="C239" s="367"/>
      <c r="D239" s="367"/>
      <c r="E239" s="367"/>
      <c r="F239" s="367"/>
      <c r="G239" s="404"/>
      <c r="H239" s="404"/>
      <c r="I239" s="404"/>
      <c r="J239" s="404"/>
      <c r="K239" s="404"/>
      <c r="L239" s="404"/>
      <c r="M239" s="404"/>
    </row>
    <row r="240" spans="1:13" ht="12.75" hidden="1">
      <c r="A240" s="403"/>
      <c r="B240" s="404"/>
      <c r="C240" s="367"/>
      <c r="D240" s="367"/>
      <c r="E240" s="367"/>
      <c r="F240" s="367"/>
      <c r="G240" s="404"/>
      <c r="H240" s="404"/>
      <c r="I240" s="404"/>
      <c r="J240" s="404"/>
      <c r="K240" s="404"/>
      <c r="L240" s="600" t="s">
        <v>39</v>
      </c>
      <c r="M240" s="600"/>
    </row>
    <row r="241" spans="12:13" ht="12.75" hidden="1">
      <c r="L241" s="601"/>
      <c r="M241" s="601"/>
    </row>
    <row r="242" ht="12.75" hidden="1"/>
    <row r="243" ht="12.75" hidden="1"/>
    <row r="244" ht="12.75" hidden="1"/>
    <row r="245" ht="12.75" hidden="1"/>
    <row r="246" ht="12.75" hidden="1"/>
    <row r="247" spans="1:13" ht="14.25" hidden="1">
      <c r="A247" s="100"/>
      <c r="B247" s="1196" t="s">
        <v>675</v>
      </c>
      <c r="C247" s="1197"/>
      <c r="D247" s="1197"/>
      <c r="E247" s="1197"/>
      <c r="F247" s="1197"/>
      <c r="G247" s="1197"/>
      <c r="H247" s="1197"/>
      <c r="I247" s="1197"/>
      <c r="J247" s="100"/>
      <c r="K247" s="100"/>
      <c r="L247" s="100"/>
      <c r="M247" s="100"/>
    </row>
    <row r="248" spans="1:13" ht="14.25" hidden="1">
      <c r="A248" s="100"/>
      <c r="B248" s="115"/>
      <c r="C248" s="457"/>
      <c r="D248" s="457"/>
      <c r="E248" s="115"/>
      <c r="F248" s="115"/>
      <c r="G248" s="457"/>
      <c r="H248" s="457"/>
      <c r="I248" s="457"/>
      <c r="J248" s="100"/>
      <c r="K248" s="100"/>
      <c r="L248" s="100"/>
      <c r="M248" s="100"/>
    </row>
    <row r="249" spans="1:13" ht="14.25" hidden="1">
      <c r="A249" s="100"/>
      <c r="B249" s="115"/>
      <c r="C249" s="457"/>
      <c r="D249" s="457"/>
      <c r="E249" s="115" t="s">
        <v>534</v>
      </c>
      <c r="F249" s="115"/>
      <c r="G249" s="457"/>
      <c r="H249" s="457"/>
      <c r="I249" s="457"/>
      <c r="J249" s="100"/>
      <c r="K249" s="100"/>
      <c r="L249" s="100"/>
      <c r="M249" s="100"/>
    </row>
    <row r="250" spans="1:13" ht="15" hidden="1" thickBot="1">
      <c r="A250" s="100"/>
      <c r="B250" s="115"/>
      <c r="C250" s="457"/>
      <c r="D250" s="457"/>
      <c r="E250" s="115"/>
      <c r="F250" s="115"/>
      <c r="G250" s="457"/>
      <c r="H250" s="457"/>
      <c r="I250" s="457"/>
      <c r="J250" s="100"/>
      <c r="K250" s="100"/>
      <c r="L250" s="100"/>
      <c r="M250" s="99" t="s">
        <v>409</v>
      </c>
    </row>
    <row r="251" spans="1:13" ht="15" hidden="1" thickBot="1">
      <c r="A251" s="1180"/>
      <c r="B251" s="1182" t="s">
        <v>485</v>
      </c>
      <c r="C251" s="101" t="s">
        <v>141</v>
      </c>
      <c r="D251" s="1198" t="s">
        <v>584</v>
      </c>
      <c r="E251" s="1176" t="s">
        <v>143</v>
      </c>
      <c r="F251" s="1178"/>
      <c r="G251" s="1178"/>
      <c r="H251" s="1178"/>
      <c r="I251" s="1178"/>
      <c r="J251" s="1178"/>
      <c r="K251" s="1179"/>
      <c r="L251" s="71" t="s">
        <v>487</v>
      </c>
      <c r="M251" s="71" t="s">
        <v>488</v>
      </c>
    </row>
    <row r="252" spans="1:13" ht="15" hidden="1" thickBot="1">
      <c r="A252" s="1181"/>
      <c r="B252" s="1183"/>
      <c r="C252" s="270"/>
      <c r="D252" s="1199"/>
      <c r="E252" s="258"/>
      <c r="F252" s="258"/>
      <c r="G252" s="258" t="s">
        <v>335</v>
      </c>
      <c r="H252" s="258"/>
      <c r="I252" s="258"/>
      <c r="J252" s="258"/>
      <c r="K252" s="259"/>
      <c r="L252" s="1176" t="s">
        <v>489</v>
      </c>
      <c r="M252" s="1177"/>
    </row>
    <row r="253" spans="1:13" ht="15" hidden="1" thickBot="1">
      <c r="A253" s="1176" t="s">
        <v>534</v>
      </c>
      <c r="B253" s="1177"/>
      <c r="C253" s="101"/>
      <c r="D253" s="1200"/>
      <c r="E253" s="566"/>
      <c r="F253" s="460"/>
      <c r="G253" s="460"/>
      <c r="H253" s="460"/>
      <c r="I253" s="460"/>
      <c r="J253" s="460"/>
      <c r="K253" s="460"/>
      <c r="L253" s="460"/>
      <c r="M253" s="460"/>
    </row>
    <row r="254" spans="1:15" ht="15" hidden="1" thickBot="1">
      <c r="A254" s="458"/>
      <c r="B254" s="567"/>
      <c r="C254" s="270"/>
      <c r="D254" s="270"/>
      <c r="E254" s="568"/>
      <c r="F254" s="569"/>
      <c r="G254" s="569"/>
      <c r="H254" s="569"/>
      <c r="I254" s="566"/>
      <c r="J254" s="570"/>
      <c r="K254" s="571"/>
      <c r="L254" s="572"/>
      <c r="M254" s="461"/>
      <c r="N254" s="367"/>
      <c r="O254" s="261"/>
    </row>
    <row r="255" spans="1:13" ht="14.25" hidden="1">
      <c r="A255" s="573">
        <v>1</v>
      </c>
      <c r="B255" s="199"/>
      <c r="C255" s="574"/>
      <c r="D255" s="550"/>
      <c r="E255" s="465"/>
      <c r="F255" s="465"/>
      <c r="G255" s="466"/>
      <c r="H255" s="467"/>
      <c r="I255" s="468"/>
      <c r="J255" s="469"/>
      <c r="K255" s="470"/>
      <c r="L255" s="471"/>
      <c r="M255" s="468"/>
    </row>
    <row r="256" spans="1:13" ht="14.25" hidden="1">
      <c r="A256" s="482">
        <v>2</v>
      </c>
      <c r="B256" s="68"/>
      <c r="C256" s="483"/>
      <c r="D256" s="575"/>
      <c r="E256" s="475"/>
      <c r="F256" s="475"/>
      <c r="G256" s="476"/>
      <c r="H256" s="477"/>
      <c r="I256" s="478"/>
      <c r="J256" s="479"/>
      <c r="K256" s="480"/>
      <c r="L256" s="481"/>
      <c r="M256" s="478"/>
    </row>
    <row r="257" spans="1:13" ht="14.25" hidden="1">
      <c r="A257" s="482">
        <v>3</v>
      </c>
      <c r="B257" s="104" t="s">
        <v>535</v>
      </c>
      <c r="C257" s="483"/>
      <c r="D257" s="575"/>
      <c r="E257" s="475"/>
      <c r="F257" s="475"/>
      <c r="G257" s="476"/>
      <c r="H257" s="477"/>
      <c r="I257" s="478"/>
      <c r="J257" s="479"/>
      <c r="K257" s="480"/>
      <c r="L257" s="481"/>
      <c r="M257" s="478"/>
    </row>
    <row r="258" spans="1:13" ht="14.25" hidden="1">
      <c r="A258" s="482">
        <v>4</v>
      </c>
      <c r="B258" s="68"/>
      <c r="C258" s="483"/>
      <c r="D258" s="575"/>
      <c r="E258" s="475"/>
      <c r="F258" s="475"/>
      <c r="G258" s="476"/>
      <c r="H258" s="477"/>
      <c r="I258" s="478"/>
      <c r="J258" s="479"/>
      <c r="K258" s="480"/>
      <c r="L258" s="481"/>
      <c r="M258" s="478"/>
    </row>
    <row r="259" spans="1:13" ht="15" hidden="1" thickBot="1">
      <c r="A259" s="462">
        <v>5</v>
      </c>
      <c r="B259" s="484" t="s">
        <v>496</v>
      </c>
      <c r="C259" s="463"/>
      <c r="D259" s="576"/>
      <c r="E259" s="464"/>
      <c r="F259" s="464"/>
      <c r="G259" s="485"/>
      <c r="H259" s="486"/>
      <c r="I259" s="487"/>
      <c r="J259" s="488"/>
      <c r="K259" s="489"/>
      <c r="L259" s="490"/>
      <c r="M259" s="487"/>
    </row>
    <row r="260" spans="1:13" ht="15.75" hidden="1" thickBot="1" thickTop="1">
      <c r="A260" s="491">
        <v>6</v>
      </c>
      <c r="B260" s="492" t="s">
        <v>497</v>
      </c>
      <c r="C260" s="493"/>
      <c r="D260" s="577"/>
      <c r="E260" s="495"/>
      <c r="F260" s="495"/>
      <c r="G260" s="496">
        <f aca="true" t="shared" si="10" ref="G260:M260">SUM(G255:G259)</f>
        <v>0</v>
      </c>
      <c r="H260" s="591">
        <f t="shared" si="10"/>
        <v>0</v>
      </c>
      <c r="I260" s="497">
        <f t="shared" si="10"/>
        <v>0</v>
      </c>
      <c r="J260" s="498">
        <f t="shared" si="10"/>
        <v>0</v>
      </c>
      <c r="K260" s="499">
        <f t="shared" si="10"/>
        <v>0</v>
      </c>
      <c r="L260" s="500">
        <f t="shared" si="10"/>
        <v>0</v>
      </c>
      <c r="M260" s="592">
        <f t="shared" si="10"/>
        <v>0</v>
      </c>
    </row>
    <row r="261" spans="1:13" ht="14.25" hidden="1">
      <c r="A261" s="472">
        <v>1</v>
      </c>
      <c r="B261" s="104" t="s">
        <v>585</v>
      </c>
      <c r="C261" s="473">
        <v>566</v>
      </c>
      <c r="D261" s="578"/>
      <c r="E261" s="474"/>
      <c r="F261" s="474"/>
      <c r="G261" s="501"/>
      <c r="H261" s="542"/>
      <c r="I261" s="562"/>
      <c r="J261" s="501"/>
      <c r="K261" s="470"/>
      <c r="L261" s="556"/>
      <c r="M261" s="542"/>
    </row>
    <row r="262" spans="1:13" ht="14.25" hidden="1">
      <c r="A262" s="482">
        <v>2</v>
      </c>
      <c r="B262" s="68" t="s">
        <v>586</v>
      </c>
      <c r="C262" s="483"/>
      <c r="D262" s="575"/>
      <c r="E262" s="475"/>
      <c r="F262" s="475"/>
      <c r="G262" s="479"/>
      <c r="H262" s="543"/>
      <c r="I262" s="560"/>
      <c r="J262" s="479"/>
      <c r="K262" s="480"/>
      <c r="L262" s="553"/>
      <c r="M262" s="543"/>
    </row>
    <row r="263" spans="1:13" ht="14.25" hidden="1">
      <c r="A263" s="482">
        <v>3</v>
      </c>
      <c r="B263" s="68" t="s">
        <v>53</v>
      </c>
      <c r="C263" s="483"/>
      <c r="D263" s="575"/>
      <c r="E263" s="475"/>
      <c r="F263" s="475"/>
      <c r="G263" s="479"/>
      <c r="H263" s="543"/>
      <c r="I263" s="560"/>
      <c r="J263" s="479"/>
      <c r="K263" s="480"/>
      <c r="L263" s="553"/>
      <c r="M263" s="543"/>
    </row>
    <row r="264" spans="1:13" ht="14.25" hidden="1">
      <c r="A264" s="482">
        <v>4</v>
      </c>
      <c r="B264" s="68" t="s">
        <v>121</v>
      </c>
      <c r="C264" s="483"/>
      <c r="D264" s="575"/>
      <c r="E264" s="475"/>
      <c r="F264" s="475"/>
      <c r="G264" s="479"/>
      <c r="H264" s="543"/>
      <c r="I264" s="560"/>
      <c r="J264" s="479"/>
      <c r="K264" s="480"/>
      <c r="L264" s="553"/>
      <c r="M264" s="543"/>
    </row>
    <row r="265" spans="1:13" ht="14.25" hidden="1">
      <c r="A265" s="502">
        <v>5</v>
      </c>
      <c r="B265" s="503" t="s">
        <v>501</v>
      </c>
      <c r="C265" s="483">
        <v>3</v>
      </c>
      <c r="D265" s="575"/>
      <c r="E265" s="475"/>
      <c r="F265" s="475"/>
      <c r="G265" s="479"/>
      <c r="H265" s="543"/>
      <c r="I265" s="560"/>
      <c r="J265" s="476"/>
      <c r="K265" s="480"/>
      <c r="L265" s="553"/>
      <c r="M265" s="543"/>
    </row>
    <row r="266" spans="1:13" ht="15" hidden="1" thickBot="1">
      <c r="A266" s="504">
        <v>6</v>
      </c>
      <c r="B266" s="505" t="s">
        <v>502</v>
      </c>
      <c r="C266" s="506"/>
      <c r="D266" s="579"/>
      <c r="E266" s="507"/>
      <c r="F266" s="507"/>
      <c r="G266" s="559"/>
      <c r="H266" s="564"/>
      <c r="I266" s="563"/>
      <c r="J266" s="508"/>
      <c r="K266" s="509"/>
      <c r="L266" s="565"/>
      <c r="M266" s="564"/>
    </row>
    <row r="267" spans="1:13" ht="41.25" hidden="1" thickBot="1">
      <c r="A267" s="510">
        <v>7</v>
      </c>
      <c r="B267" s="590" t="s">
        <v>537</v>
      </c>
      <c r="C267" s="512">
        <f>SUM(C261:C266)</f>
        <v>569</v>
      </c>
      <c r="D267" s="512"/>
      <c r="E267" s="512"/>
      <c r="F267" s="512"/>
      <c r="G267" s="580"/>
      <c r="H267" s="512"/>
      <c r="I267" s="512"/>
      <c r="J267" s="512"/>
      <c r="K267" s="512"/>
      <c r="L267" s="512"/>
      <c r="M267" s="512"/>
    </row>
    <row r="268" spans="1:13" ht="14.25" hidden="1">
      <c r="A268" s="581"/>
      <c r="B268" s="582"/>
      <c r="C268" s="583"/>
      <c r="D268" s="583"/>
      <c r="E268" s="583"/>
      <c r="F268" s="583"/>
      <c r="G268" s="583"/>
      <c r="H268" s="583"/>
      <c r="I268" s="583"/>
      <c r="J268" s="583"/>
      <c r="K268" s="583"/>
      <c r="L268" s="583"/>
      <c r="M268" s="583"/>
    </row>
    <row r="269" spans="1:13" ht="11.25" customHeight="1" hidden="1" thickBot="1">
      <c r="A269" s="100"/>
      <c r="B269" s="115"/>
      <c r="C269" s="457"/>
      <c r="D269" s="457"/>
      <c r="E269" s="115"/>
      <c r="F269" s="115"/>
      <c r="G269" s="457"/>
      <c r="H269" s="457"/>
      <c r="I269" s="457"/>
      <c r="J269" s="100"/>
      <c r="K269" s="100"/>
      <c r="L269" s="100"/>
      <c r="M269" s="100"/>
    </row>
    <row r="270" spans="1:13" ht="15" hidden="1" thickBot="1">
      <c r="A270" s="1180"/>
      <c r="B270" s="1182" t="s">
        <v>504</v>
      </c>
      <c r="C270" s="101" t="s">
        <v>141</v>
      </c>
      <c r="D270" s="1198" t="s">
        <v>581</v>
      </c>
      <c r="E270" s="1176" t="s">
        <v>143</v>
      </c>
      <c r="F270" s="1178"/>
      <c r="G270" s="1178"/>
      <c r="H270" s="1178"/>
      <c r="I270" s="1178"/>
      <c r="J270" s="1178"/>
      <c r="K270" s="1179"/>
      <c r="L270" s="71" t="s">
        <v>487</v>
      </c>
      <c r="M270" s="71" t="s">
        <v>488</v>
      </c>
    </row>
    <row r="271" spans="1:13" ht="18.75" customHeight="1" hidden="1" thickBot="1">
      <c r="A271" s="1181"/>
      <c r="B271" s="1183"/>
      <c r="C271" s="270"/>
      <c r="D271" s="1199"/>
      <c r="E271" s="258"/>
      <c r="F271" s="258"/>
      <c r="G271" s="258" t="s">
        <v>335</v>
      </c>
      <c r="H271" s="258"/>
      <c r="I271" s="258"/>
      <c r="J271" s="258"/>
      <c r="K271" s="259"/>
      <c r="L271" s="1176" t="s">
        <v>489</v>
      </c>
      <c r="M271" s="1177"/>
    </row>
    <row r="272" spans="1:13" ht="12.75" customHeight="1" hidden="1" thickBot="1">
      <c r="A272" s="1176" t="s">
        <v>534</v>
      </c>
      <c r="B272" s="1177"/>
      <c r="C272" s="101"/>
      <c r="D272" s="1200"/>
      <c r="E272" s="566"/>
      <c r="F272" s="460"/>
      <c r="G272" s="460"/>
      <c r="H272" s="460"/>
      <c r="I272" s="460"/>
      <c r="J272" s="460"/>
      <c r="K272" s="460"/>
      <c r="L272" s="460"/>
      <c r="M272" s="460"/>
    </row>
    <row r="273" spans="1:13" ht="14.25" hidden="1">
      <c r="A273" s="513">
        <v>1</v>
      </c>
      <c r="B273" s="514" t="s">
        <v>505</v>
      </c>
      <c r="C273" s="465">
        <v>499</v>
      </c>
      <c r="D273" s="465"/>
      <c r="E273" s="465"/>
      <c r="F273" s="465"/>
      <c r="G273" s="469"/>
      <c r="H273" s="542"/>
      <c r="I273" s="469"/>
      <c r="J273" s="515"/>
      <c r="K273" s="470"/>
      <c r="L273" s="552"/>
      <c r="M273" s="542"/>
    </row>
    <row r="274" spans="1:13" ht="14.25" hidden="1">
      <c r="A274" s="516"/>
      <c r="B274" s="107"/>
      <c r="C274" s="475"/>
      <c r="D274" s="475"/>
      <c r="E274" s="475"/>
      <c r="F274" s="475"/>
      <c r="G274" s="479"/>
      <c r="H274" s="543"/>
      <c r="I274" s="479"/>
      <c r="J274" s="480"/>
      <c r="K274" s="480"/>
      <c r="L274" s="553"/>
      <c r="M274" s="543"/>
    </row>
    <row r="275" spans="1:13" ht="14.25" hidden="1">
      <c r="A275" s="516">
        <v>3</v>
      </c>
      <c r="B275" s="107" t="s">
        <v>127</v>
      </c>
      <c r="C275" s="475"/>
      <c r="D275" s="475"/>
      <c r="E275" s="475"/>
      <c r="F275" s="475"/>
      <c r="G275" s="479"/>
      <c r="H275" s="543"/>
      <c r="I275" s="479"/>
      <c r="J275" s="480"/>
      <c r="K275" s="480"/>
      <c r="L275" s="553"/>
      <c r="M275" s="543"/>
    </row>
    <row r="276" spans="1:13" ht="14.25" hidden="1">
      <c r="A276" s="516">
        <v>2</v>
      </c>
      <c r="B276" s="107" t="s">
        <v>127</v>
      </c>
      <c r="C276" s="475">
        <v>70</v>
      </c>
      <c r="D276" s="475"/>
      <c r="E276" s="475"/>
      <c r="F276" s="475"/>
      <c r="G276" s="479"/>
      <c r="H276" s="543"/>
      <c r="I276" s="479"/>
      <c r="J276" s="480"/>
      <c r="K276" s="480"/>
      <c r="L276" s="553"/>
      <c r="M276" s="543"/>
    </row>
    <row r="277" spans="1:13" ht="14.25" hidden="1">
      <c r="A277" s="516">
        <v>5</v>
      </c>
      <c r="B277" s="107"/>
      <c r="C277" s="475"/>
      <c r="D277" s="475"/>
      <c r="E277" s="475"/>
      <c r="F277" s="475"/>
      <c r="G277" s="479"/>
      <c r="H277" s="543"/>
      <c r="I277" s="479"/>
      <c r="J277" s="480"/>
      <c r="K277" s="480"/>
      <c r="L277" s="553"/>
      <c r="M277" s="543"/>
    </row>
    <row r="278" spans="1:13" ht="14.25" hidden="1">
      <c r="A278" s="516">
        <v>3</v>
      </c>
      <c r="B278" s="107" t="s">
        <v>507</v>
      </c>
      <c r="C278" s="475"/>
      <c r="D278" s="475"/>
      <c r="E278" s="475"/>
      <c r="F278" s="475"/>
      <c r="G278" s="479"/>
      <c r="H278" s="543"/>
      <c r="I278" s="479"/>
      <c r="J278" s="480"/>
      <c r="K278" s="480"/>
      <c r="L278" s="553"/>
      <c r="M278" s="543"/>
    </row>
    <row r="279" spans="1:13" ht="15" hidden="1" thickBot="1">
      <c r="A279" s="517">
        <v>4</v>
      </c>
      <c r="B279" s="518" t="s">
        <v>508</v>
      </c>
      <c r="C279" s="464"/>
      <c r="D279" s="464"/>
      <c r="E279" s="464"/>
      <c r="F279" s="464"/>
      <c r="G279" s="488"/>
      <c r="H279" s="544"/>
      <c r="I279" s="488"/>
      <c r="J279" s="489"/>
      <c r="K279" s="489"/>
      <c r="L279" s="554"/>
      <c r="M279" s="544"/>
    </row>
    <row r="280" spans="1:13" ht="15.75" hidden="1" thickBot="1" thickTop="1">
      <c r="A280" s="519">
        <v>5</v>
      </c>
      <c r="B280" s="520" t="s">
        <v>509</v>
      </c>
      <c r="C280" s="494">
        <f>SUM(C273:C279)</f>
        <v>569</v>
      </c>
      <c r="D280" s="494"/>
      <c r="E280" s="494"/>
      <c r="F280" s="494"/>
      <c r="G280" s="538"/>
      <c r="H280" s="545"/>
      <c r="I280" s="538"/>
      <c r="J280" s="521"/>
      <c r="K280" s="521"/>
      <c r="L280" s="555"/>
      <c r="M280" s="545"/>
    </row>
    <row r="281" spans="1:13" ht="15" hidden="1" thickTop="1">
      <c r="A281" s="522">
        <v>6</v>
      </c>
      <c r="B281" s="105" t="s">
        <v>507</v>
      </c>
      <c r="C281" s="474"/>
      <c r="D281" s="474"/>
      <c r="E281" s="474"/>
      <c r="F281" s="474"/>
      <c r="G281" s="501"/>
      <c r="H281" s="546"/>
      <c r="I281" s="501"/>
      <c r="J281" s="470"/>
      <c r="K281" s="470"/>
      <c r="L281" s="556"/>
      <c r="M281" s="546"/>
    </row>
    <row r="282" spans="1:13" ht="14.25" hidden="1">
      <c r="A282" s="516">
        <v>7</v>
      </c>
      <c r="B282" s="107" t="s">
        <v>508</v>
      </c>
      <c r="C282" s="475"/>
      <c r="D282" s="475"/>
      <c r="E282" s="475"/>
      <c r="F282" s="475"/>
      <c r="G282" s="479"/>
      <c r="H282" s="543"/>
      <c r="I282" s="479"/>
      <c r="J282" s="480"/>
      <c r="K282" s="480"/>
      <c r="L282" s="553"/>
      <c r="M282" s="543"/>
    </row>
    <row r="283" spans="1:13" ht="14.25" hidden="1">
      <c r="A283" s="516">
        <v>8</v>
      </c>
      <c r="B283" s="107" t="s">
        <v>510</v>
      </c>
      <c r="C283" s="475"/>
      <c r="D283" s="475"/>
      <c r="E283" s="475"/>
      <c r="F283" s="475"/>
      <c r="G283" s="479"/>
      <c r="H283" s="543"/>
      <c r="I283" s="479"/>
      <c r="J283" s="480"/>
      <c r="K283" s="480"/>
      <c r="L283" s="553"/>
      <c r="M283" s="543"/>
    </row>
    <row r="284" spans="1:13" ht="15" hidden="1" thickBot="1">
      <c r="A284" s="517">
        <v>9</v>
      </c>
      <c r="B284" s="518" t="s">
        <v>130</v>
      </c>
      <c r="C284" s="464"/>
      <c r="D284" s="464"/>
      <c r="E284" s="464"/>
      <c r="F284" s="464"/>
      <c r="G284" s="488"/>
      <c r="H284" s="544"/>
      <c r="I284" s="488"/>
      <c r="J284" s="489"/>
      <c r="K284" s="489"/>
      <c r="L284" s="554"/>
      <c r="M284" s="544"/>
    </row>
    <row r="285" spans="1:13" ht="15.75" hidden="1" thickBot="1" thickTop="1">
      <c r="A285" s="519">
        <v>10</v>
      </c>
      <c r="B285" s="584" t="s">
        <v>511</v>
      </c>
      <c r="C285" s="585"/>
      <c r="D285" s="585"/>
      <c r="E285" s="585"/>
      <c r="F285" s="585"/>
      <c r="G285" s="593"/>
      <c r="H285" s="596"/>
      <c r="I285" s="593"/>
      <c r="J285" s="586"/>
      <c r="K285" s="586"/>
      <c r="L285" s="597"/>
      <c r="M285" s="596"/>
    </row>
    <row r="286" spans="1:13" ht="15" hidden="1" thickTop="1">
      <c r="A286" s="526"/>
      <c r="B286" s="587" t="s">
        <v>512</v>
      </c>
      <c r="C286" s="465"/>
      <c r="D286" s="465"/>
      <c r="E286" s="465"/>
      <c r="F286" s="465"/>
      <c r="G286" s="594"/>
      <c r="H286" s="548"/>
      <c r="I286" s="530"/>
      <c r="J286" s="529"/>
      <c r="K286" s="536"/>
      <c r="L286" s="598"/>
      <c r="M286" s="548"/>
    </row>
    <row r="287" spans="1:13" ht="15" hidden="1" thickBot="1">
      <c r="A287" s="504"/>
      <c r="B287" s="531" t="s">
        <v>513</v>
      </c>
      <c r="C287" s="533"/>
      <c r="D287" s="533"/>
      <c r="E287" s="533"/>
      <c r="F287" s="533"/>
      <c r="G287" s="595"/>
      <c r="H287" s="549"/>
      <c r="I287" s="535"/>
      <c r="J287" s="534"/>
      <c r="K287" s="537"/>
      <c r="L287" s="599"/>
      <c r="M287" s="549"/>
    </row>
    <row r="288" spans="1:13" ht="43.5" hidden="1" thickBot="1">
      <c r="A288" s="588">
        <v>11</v>
      </c>
      <c r="B288" s="589" t="s">
        <v>538</v>
      </c>
      <c r="C288" s="512">
        <f>SUM(C280)</f>
        <v>569</v>
      </c>
      <c r="D288" s="512"/>
      <c r="E288" s="512"/>
      <c r="F288" s="512"/>
      <c r="G288" s="512"/>
      <c r="H288" s="512"/>
      <c r="I288" s="512"/>
      <c r="J288" s="512"/>
      <c r="K288" s="512"/>
      <c r="L288" s="512"/>
      <c r="M288" s="512"/>
    </row>
    <row r="289" spans="1:13" ht="12.75" hidden="1">
      <c r="A289" s="403"/>
      <c r="B289" s="404"/>
      <c r="C289" s="367"/>
      <c r="D289" s="367"/>
      <c r="E289" s="367"/>
      <c r="F289" s="367"/>
      <c r="G289" s="404"/>
      <c r="H289" s="404"/>
      <c r="I289" s="404"/>
      <c r="J289" s="404"/>
      <c r="K289" s="404"/>
      <c r="L289" s="404"/>
      <c r="M289" s="404"/>
    </row>
    <row r="290" spans="1:13" ht="12.75" hidden="1">
      <c r="A290" s="403"/>
      <c r="B290" s="404"/>
      <c r="C290" s="367"/>
      <c r="D290" s="367"/>
      <c r="E290" s="367"/>
      <c r="F290" s="367"/>
      <c r="G290" s="404"/>
      <c r="H290" s="404"/>
      <c r="I290" s="404"/>
      <c r="J290" s="404"/>
      <c r="K290" s="404"/>
      <c r="L290" s="404"/>
      <c r="M290" s="404"/>
    </row>
    <row r="291" spans="1:13" ht="12.75" hidden="1">
      <c r="A291" s="403"/>
      <c r="B291" s="404"/>
      <c r="C291" s="367"/>
      <c r="D291" s="367"/>
      <c r="E291" s="367"/>
      <c r="F291" s="367"/>
      <c r="G291" s="404"/>
      <c r="H291" s="404"/>
      <c r="I291" s="404"/>
      <c r="J291" s="404"/>
      <c r="K291" s="404"/>
      <c r="L291" s="404"/>
      <c r="M291" s="404"/>
    </row>
    <row r="292" spans="1:15" ht="12.75" hidden="1">
      <c r="A292" s="403"/>
      <c r="B292" s="404"/>
      <c r="C292" s="367"/>
      <c r="D292" s="367"/>
      <c r="E292" s="367"/>
      <c r="F292" s="367"/>
      <c r="G292" s="404"/>
      <c r="H292" s="404"/>
      <c r="I292" s="404"/>
      <c r="J292" s="404"/>
      <c r="K292" s="404"/>
      <c r="L292" s="404"/>
      <c r="M292" s="404"/>
      <c r="N292" s="367"/>
      <c r="O292" s="261"/>
    </row>
    <row r="293" spans="1:13" ht="12.75" hidden="1">
      <c r="A293" s="403"/>
      <c r="B293" s="404"/>
      <c r="C293" s="367"/>
      <c r="D293" s="367"/>
      <c r="E293" s="367"/>
      <c r="F293" s="367"/>
      <c r="G293" s="404"/>
      <c r="H293" s="404"/>
      <c r="I293" s="404"/>
      <c r="J293" s="404"/>
      <c r="K293" s="404"/>
      <c r="L293" s="404"/>
      <c r="M293" s="404"/>
    </row>
    <row r="294" spans="1:13" ht="12.75" hidden="1">
      <c r="A294" s="364"/>
      <c r="B294" s="401"/>
      <c r="C294" s="367"/>
      <c r="D294" s="367"/>
      <c r="E294" s="367"/>
      <c r="F294" s="367"/>
      <c r="G294" s="367"/>
      <c r="H294" s="367"/>
      <c r="I294" s="367"/>
      <c r="J294" s="367"/>
      <c r="K294" s="367"/>
      <c r="L294" s="367"/>
      <c r="M294" s="367"/>
    </row>
    <row r="295" spans="1:13" ht="12.75" hidden="1">
      <c r="A295" s="364"/>
      <c r="B295" s="401"/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M295" s="367"/>
    </row>
    <row r="296" spans="1:13" ht="12.75" hidden="1">
      <c r="A296" s="364"/>
      <c r="B296" s="401"/>
      <c r="C296" s="367"/>
      <c r="D296" s="367"/>
      <c r="E296" s="367"/>
      <c r="F296" s="367"/>
      <c r="G296" s="367"/>
      <c r="H296" s="367"/>
      <c r="I296" s="367"/>
      <c r="J296" s="367"/>
      <c r="K296" s="367"/>
      <c r="L296" s="367"/>
      <c r="M296" s="367"/>
    </row>
    <row r="297" spans="1:13" ht="12.75" hidden="1">
      <c r="A297" s="364"/>
      <c r="B297" s="401"/>
      <c r="C297" s="367"/>
      <c r="D297" s="367"/>
      <c r="E297" s="367"/>
      <c r="F297" s="367"/>
      <c r="G297" s="367"/>
      <c r="H297" s="367"/>
      <c r="I297" s="367"/>
      <c r="J297" s="367"/>
      <c r="K297" s="367"/>
      <c r="L297" s="367"/>
      <c r="M297" s="367"/>
    </row>
    <row r="298" spans="1:13" ht="12.75" hidden="1">
      <c r="A298" s="364"/>
      <c r="B298" s="401"/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M298" s="367"/>
    </row>
    <row r="299" spans="1:13" ht="12.75" hidden="1">
      <c r="A299" s="364"/>
      <c r="B299" s="401"/>
      <c r="C299" s="367"/>
      <c r="D299" s="367"/>
      <c r="E299" s="367"/>
      <c r="F299" s="367"/>
      <c r="G299" s="367"/>
      <c r="H299" s="367"/>
      <c r="I299" s="367"/>
      <c r="J299" s="367"/>
      <c r="K299" s="367"/>
      <c r="L299" s="367"/>
      <c r="M299" s="367"/>
    </row>
    <row r="300" spans="1:13" ht="12.75" hidden="1">
      <c r="A300" s="364"/>
      <c r="B300" s="401"/>
      <c r="C300" s="367"/>
      <c r="D300" s="367"/>
      <c r="E300" s="367"/>
      <c r="F300" s="367"/>
      <c r="G300" s="367"/>
      <c r="H300" s="367"/>
      <c r="I300" s="367"/>
      <c r="J300" s="367"/>
      <c r="K300" s="367"/>
      <c r="L300" s="367"/>
      <c r="M300" s="367"/>
    </row>
    <row r="301" spans="1:13" ht="12.75" hidden="1">
      <c r="A301" s="364"/>
      <c r="B301" s="401"/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M301" s="367"/>
    </row>
    <row r="302" spans="1:13" ht="12.75" hidden="1">
      <c r="A302" s="364"/>
      <c r="B302" s="401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</row>
    <row r="303" ht="12.75" hidden="1">
      <c r="L303" s="261"/>
    </row>
    <row r="304" ht="12.75" hidden="1"/>
    <row r="305" ht="12.75" hidden="1">
      <c r="K305" s="414"/>
    </row>
    <row r="306" spans="11:12" ht="12.75" hidden="1">
      <c r="K306" s="414"/>
      <c r="L306" s="2"/>
    </row>
    <row r="307" spans="1:13" ht="12.75" hidden="1">
      <c r="A307" s="403"/>
      <c r="B307" s="404"/>
      <c r="C307" s="367"/>
      <c r="D307" s="367"/>
      <c r="E307" s="367"/>
      <c r="F307" s="367"/>
      <c r="G307" s="404"/>
      <c r="H307" s="404"/>
      <c r="I307" s="404"/>
      <c r="J307" s="404"/>
      <c r="K307" s="404"/>
      <c r="L307" s="404"/>
      <c r="M307" s="404"/>
    </row>
    <row r="308" spans="12:13" ht="12.75" hidden="1">
      <c r="L308" s="261"/>
      <c r="M308" s="261"/>
    </row>
    <row r="309" ht="12.75" hidden="1"/>
    <row r="310" ht="12.75" hidden="1">
      <c r="M310" s="602" t="s">
        <v>41</v>
      </c>
    </row>
    <row r="311" ht="12.75" hidden="1"/>
    <row r="312" ht="12.75" hidden="1"/>
    <row r="313" ht="12.75" hidden="1"/>
    <row r="314" spans="2:9" ht="12.75" hidden="1">
      <c r="B314" s="1191" t="s">
        <v>582</v>
      </c>
      <c r="C314" s="1170"/>
      <c r="D314" s="1170"/>
      <c r="E314" s="1170"/>
      <c r="F314" s="1170"/>
      <c r="G314" s="1170"/>
      <c r="H314" s="1170"/>
      <c r="I314" s="1170"/>
    </row>
    <row r="315" spans="2:9" ht="12.75" hidden="1">
      <c r="B315" s="262"/>
      <c r="C315" s="266"/>
      <c r="D315" s="266"/>
      <c r="E315" s="262"/>
      <c r="F315" s="262"/>
      <c r="G315" s="114"/>
      <c r="H315" s="114"/>
      <c r="I315" s="114"/>
    </row>
    <row r="316" spans="2:9" ht="12.75" hidden="1">
      <c r="B316" s="262"/>
      <c r="C316" s="266"/>
      <c r="D316" s="266"/>
      <c r="E316" s="262" t="s">
        <v>539</v>
      </c>
      <c r="F316" s="262"/>
      <c r="G316" s="114"/>
      <c r="H316" s="114"/>
      <c r="I316" s="114"/>
    </row>
    <row r="317" spans="2:13" ht="9.75" customHeight="1" hidden="1" thickBot="1">
      <c r="B317" s="262"/>
      <c r="C317" s="266"/>
      <c r="D317" s="266"/>
      <c r="E317" s="262"/>
      <c r="F317" s="262"/>
      <c r="G317" s="114"/>
      <c r="H317" s="114"/>
      <c r="I317" s="114"/>
      <c r="M317" s="2" t="s">
        <v>409</v>
      </c>
    </row>
    <row r="318" spans="1:13" ht="15" hidden="1" thickBot="1">
      <c r="A318" s="1180"/>
      <c r="B318" s="1182" t="s">
        <v>485</v>
      </c>
      <c r="C318" s="101" t="s">
        <v>141</v>
      </c>
      <c r="D318" s="1198" t="s">
        <v>584</v>
      </c>
      <c r="E318" s="1176" t="s">
        <v>143</v>
      </c>
      <c r="F318" s="1178"/>
      <c r="G318" s="1178"/>
      <c r="H318" s="1178"/>
      <c r="I318" s="1178"/>
      <c r="J318" s="1178"/>
      <c r="K318" s="1179"/>
      <c r="L318" s="71" t="s">
        <v>487</v>
      </c>
      <c r="M318" s="71" t="s">
        <v>488</v>
      </c>
    </row>
    <row r="319" spans="1:13" ht="15" customHeight="1" hidden="1" thickBot="1">
      <c r="A319" s="1181"/>
      <c r="B319" s="1183"/>
      <c r="C319" s="270"/>
      <c r="D319" s="1199"/>
      <c r="E319" s="258"/>
      <c r="F319" s="258"/>
      <c r="G319" s="258" t="s">
        <v>335</v>
      </c>
      <c r="H319" s="258"/>
      <c r="I319" s="258"/>
      <c r="J319" s="258"/>
      <c r="K319" s="259"/>
      <c r="L319" s="1176" t="s">
        <v>489</v>
      </c>
      <c r="M319" s="1177"/>
    </row>
    <row r="320" spans="1:13" ht="12.75" customHeight="1" hidden="1" thickBot="1">
      <c r="A320" s="1176" t="s">
        <v>539</v>
      </c>
      <c r="B320" s="1177"/>
      <c r="C320" s="929"/>
      <c r="D320" s="1207"/>
      <c r="E320" s="460"/>
      <c r="F320" s="569"/>
      <c r="G320" s="460"/>
      <c r="H320" s="569"/>
      <c r="I320" s="460"/>
      <c r="J320" s="460"/>
      <c r="K320" s="460"/>
      <c r="L320" s="460"/>
      <c r="M320" s="566"/>
    </row>
    <row r="321" spans="1:13" ht="12.75" customHeight="1" hidden="1" thickBot="1">
      <c r="A321" s="458"/>
      <c r="B321" s="567"/>
      <c r="C321" s="929"/>
      <c r="D321" s="924"/>
      <c r="E321" s="459"/>
      <c r="F321" s="570"/>
      <c r="G321" s="459"/>
      <c r="H321" s="570"/>
      <c r="I321" s="459"/>
      <c r="J321" s="570"/>
      <c r="K321" s="571"/>
      <c r="L321" s="459"/>
      <c r="M321" s="461"/>
    </row>
    <row r="322" spans="1:13" ht="12.75" customHeight="1" hidden="1" thickBot="1">
      <c r="A322" s="925" t="s">
        <v>140</v>
      </c>
      <c r="B322" s="930" t="s">
        <v>54</v>
      </c>
      <c r="C322" s="931">
        <v>32</v>
      </c>
      <c r="D322" s="922"/>
      <c r="E322" s="460"/>
      <c r="F322" s="569"/>
      <c r="G322" s="460"/>
      <c r="H322" s="569"/>
      <c r="I322" s="460"/>
      <c r="J322" s="569"/>
      <c r="K322" s="569"/>
      <c r="L322" s="460"/>
      <c r="M322" s="566"/>
    </row>
    <row r="323" spans="1:13" ht="12.75" customHeight="1" hidden="1">
      <c r="A323" s="472">
        <v>2</v>
      </c>
      <c r="B323" s="104" t="s">
        <v>585</v>
      </c>
      <c r="C323" s="474">
        <v>566</v>
      </c>
      <c r="D323" s="578"/>
      <c r="E323" s="474"/>
      <c r="F323" s="578"/>
      <c r="G323" s="546"/>
      <c r="H323" s="501"/>
      <c r="I323" s="546"/>
      <c r="J323" s="501"/>
      <c r="K323" s="470"/>
      <c r="L323" s="546"/>
      <c r="M323" s="562"/>
    </row>
    <row r="324" spans="1:13" ht="14.25" hidden="1">
      <c r="A324" s="482">
        <v>3</v>
      </c>
      <c r="B324" s="68" t="s">
        <v>586</v>
      </c>
      <c r="C324" s="475"/>
      <c r="D324" s="575"/>
      <c r="E324" s="475"/>
      <c r="F324" s="575"/>
      <c r="G324" s="543"/>
      <c r="H324" s="479"/>
      <c r="I324" s="543"/>
      <c r="J324" s="479"/>
      <c r="K324" s="480"/>
      <c r="L324" s="543"/>
      <c r="M324" s="560"/>
    </row>
    <row r="325" spans="1:13" ht="14.25" hidden="1">
      <c r="A325" s="482">
        <v>4</v>
      </c>
      <c r="B325" s="68" t="s">
        <v>536</v>
      </c>
      <c r="C325" s="475"/>
      <c r="D325" s="575"/>
      <c r="E325" s="475"/>
      <c r="F325" s="575"/>
      <c r="G325" s="543"/>
      <c r="H325" s="479"/>
      <c r="I325" s="543"/>
      <c r="J325" s="479"/>
      <c r="K325" s="480"/>
      <c r="L325" s="543"/>
      <c r="M325" s="560"/>
    </row>
    <row r="326" spans="1:13" ht="14.25" hidden="1">
      <c r="A326" s="482">
        <v>5</v>
      </c>
      <c r="B326" s="68" t="s">
        <v>121</v>
      </c>
      <c r="C326" s="475"/>
      <c r="D326" s="575"/>
      <c r="E326" s="475"/>
      <c r="F326" s="575"/>
      <c r="G326" s="543"/>
      <c r="H326" s="479"/>
      <c r="I326" s="543"/>
      <c r="J326" s="479"/>
      <c r="K326" s="480"/>
      <c r="L326" s="543"/>
      <c r="M326" s="560"/>
    </row>
    <row r="327" spans="1:13" ht="15" hidden="1" thickBot="1">
      <c r="A327" s="462">
        <v>6</v>
      </c>
      <c r="B327" s="503" t="s">
        <v>501</v>
      </c>
      <c r="C327" s="464">
        <v>2</v>
      </c>
      <c r="D327" s="576"/>
      <c r="E327" s="464"/>
      <c r="F327" s="576"/>
      <c r="G327" s="544"/>
      <c r="H327" s="488"/>
      <c r="I327" s="544"/>
      <c r="J327" s="488"/>
      <c r="K327" s="489"/>
      <c r="L327" s="544"/>
      <c r="M327" s="561"/>
    </row>
    <row r="328" spans="1:13" ht="14.25" customHeight="1" hidden="1" thickBot="1" thickTop="1">
      <c r="A328" s="491">
        <v>7</v>
      </c>
      <c r="B328" s="505" t="s">
        <v>502</v>
      </c>
      <c r="C328" s="494"/>
      <c r="D328" s="577"/>
      <c r="E328" s="495"/>
      <c r="F328" s="558"/>
      <c r="G328" s="495"/>
      <c r="H328" s="926"/>
      <c r="I328" s="495"/>
      <c r="J328" s="498"/>
      <c r="K328" s="499"/>
      <c r="L328" s="495"/>
      <c r="M328" s="928"/>
    </row>
    <row r="329" spans="1:13" ht="47.25" customHeight="1" hidden="1" thickBot="1" thickTop="1">
      <c r="A329" s="510">
        <v>8</v>
      </c>
      <c r="B329" s="590" t="s">
        <v>540</v>
      </c>
      <c r="C329" s="512">
        <f>SUM(C322:C327)</f>
        <v>600</v>
      </c>
      <c r="D329" s="580"/>
      <c r="E329" s="512"/>
      <c r="F329" s="927"/>
      <c r="G329" s="512"/>
      <c r="H329" s="927"/>
      <c r="I329" s="512"/>
      <c r="J329" s="512"/>
      <c r="K329" s="512"/>
      <c r="L329" s="512"/>
      <c r="M329" s="580"/>
    </row>
    <row r="330" spans="1:13" ht="14.25" hidden="1">
      <c r="A330" s="581"/>
      <c r="B330" s="582"/>
      <c r="C330" s="583"/>
      <c r="D330" s="583"/>
      <c r="E330" s="583"/>
      <c r="F330" s="583"/>
      <c r="G330" s="583"/>
      <c r="H330" s="583"/>
      <c r="I330" s="583"/>
      <c r="J330" s="583"/>
      <c r="K330" s="583"/>
      <c r="L330" s="583"/>
      <c r="M330" s="583"/>
    </row>
    <row r="331" spans="1:13" ht="15" hidden="1" thickBot="1">
      <c r="A331" s="100"/>
      <c r="B331" s="115"/>
      <c r="C331" s="457"/>
      <c r="D331" s="457"/>
      <c r="E331" s="115"/>
      <c r="F331" s="115"/>
      <c r="G331" s="457"/>
      <c r="H331" s="457"/>
      <c r="I331" s="457"/>
      <c r="J331" s="100"/>
      <c r="K331" s="100"/>
      <c r="L331" s="100"/>
      <c r="M331" s="100"/>
    </row>
    <row r="332" spans="1:13" ht="15" hidden="1" thickBot="1">
      <c r="A332" s="1180"/>
      <c r="B332" s="1182" t="s">
        <v>504</v>
      </c>
      <c r="C332" s="101" t="s">
        <v>141</v>
      </c>
      <c r="D332" s="1198" t="s">
        <v>581</v>
      </c>
      <c r="E332" s="1176" t="s">
        <v>143</v>
      </c>
      <c r="F332" s="1178"/>
      <c r="G332" s="1178"/>
      <c r="H332" s="1178"/>
      <c r="I332" s="1178"/>
      <c r="J332" s="1178"/>
      <c r="K332" s="1179"/>
      <c r="L332" s="71" t="s">
        <v>487</v>
      </c>
      <c r="M332" s="71" t="s">
        <v>488</v>
      </c>
    </row>
    <row r="333" spans="1:13" ht="15" hidden="1" thickBot="1">
      <c r="A333" s="1181"/>
      <c r="B333" s="1183"/>
      <c r="C333" s="270"/>
      <c r="D333" s="1199"/>
      <c r="E333" s="258"/>
      <c r="F333" s="258"/>
      <c r="G333" s="258" t="s">
        <v>335</v>
      </c>
      <c r="H333" s="258"/>
      <c r="I333" s="258"/>
      <c r="J333" s="258"/>
      <c r="K333" s="259"/>
      <c r="L333" s="1176" t="s">
        <v>489</v>
      </c>
      <c r="M333" s="1177"/>
    </row>
    <row r="334" spans="1:13" ht="15.75" customHeight="1" hidden="1" thickBot="1">
      <c r="A334" s="1176" t="s">
        <v>539</v>
      </c>
      <c r="B334" s="1177"/>
      <c r="C334" s="101"/>
      <c r="D334" s="1200"/>
      <c r="E334" s="566"/>
      <c r="F334" s="460"/>
      <c r="G334" s="460"/>
      <c r="H334" s="460"/>
      <c r="I334" s="460"/>
      <c r="J334" s="460"/>
      <c r="K334" s="460"/>
      <c r="L334" s="460"/>
      <c r="M334" s="460"/>
    </row>
    <row r="335" spans="1:13" ht="12.75" customHeight="1" hidden="1">
      <c r="A335" s="513">
        <v>1</v>
      </c>
      <c r="B335" s="514" t="s">
        <v>505</v>
      </c>
      <c r="C335" s="465">
        <v>45</v>
      </c>
      <c r="D335" s="465"/>
      <c r="E335" s="465"/>
      <c r="F335" s="465"/>
      <c r="G335" s="469"/>
      <c r="H335" s="542"/>
      <c r="I335" s="469"/>
      <c r="J335" s="515"/>
      <c r="K335" s="470"/>
      <c r="L335" s="552"/>
      <c r="M335" s="542"/>
    </row>
    <row r="336" spans="1:13" ht="14.25" hidden="1">
      <c r="A336" s="516">
        <v>2</v>
      </c>
      <c r="B336" s="107" t="s">
        <v>127</v>
      </c>
      <c r="C336" s="475">
        <v>555</v>
      </c>
      <c r="D336" s="475"/>
      <c r="E336" s="475"/>
      <c r="F336" s="475"/>
      <c r="G336" s="479"/>
      <c r="H336" s="543"/>
      <c r="I336" s="479"/>
      <c r="J336" s="480"/>
      <c r="K336" s="480"/>
      <c r="L336" s="553"/>
      <c r="M336" s="543"/>
    </row>
    <row r="337" spans="1:13" ht="14.25" hidden="1">
      <c r="A337" s="516">
        <v>3</v>
      </c>
      <c r="B337" s="107" t="s">
        <v>507</v>
      </c>
      <c r="C337" s="475"/>
      <c r="D337" s="475"/>
      <c r="E337" s="475"/>
      <c r="F337" s="475"/>
      <c r="G337" s="479"/>
      <c r="H337" s="543"/>
      <c r="I337" s="479"/>
      <c r="J337" s="480"/>
      <c r="K337" s="480"/>
      <c r="L337" s="553"/>
      <c r="M337" s="543"/>
    </row>
    <row r="338" spans="1:13" ht="13.5" customHeight="1" hidden="1" thickBot="1">
      <c r="A338" s="517">
        <v>4</v>
      </c>
      <c r="B338" s="518" t="s">
        <v>508</v>
      </c>
      <c r="C338" s="464"/>
      <c r="D338" s="464"/>
      <c r="E338" s="464"/>
      <c r="F338" s="464"/>
      <c r="G338" s="488"/>
      <c r="H338" s="544"/>
      <c r="I338" s="488"/>
      <c r="J338" s="489"/>
      <c r="K338" s="489"/>
      <c r="L338" s="554"/>
      <c r="M338" s="544"/>
    </row>
    <row r="339" spans="1:13" ht="15" customHeight="1" hidden="1" thickBot="1" thickTop="1">
      <c r="A339" s="519">
        <v>5</v>
      </c>
      <c r="B339" s="520" t="s">
        <v>509</v>
      </c>
      <c r="C339" s="494">
        <f>SUM(C335:C338)</f>
        <v>600</v>
      </c>
      <c r="D339" s="494"/>
      <c r="E339" s="494"/>
      <c r="F339" s="494"/>
      <c r="G339" s="538"/>
      <c r="H339" s="545"/>
      <c r="I339" s="538"/>
      <c r="J339" s="521"/>
      <c r="K339" s="521"/>
      <c r="L339" s="555"/>
      <c r="M339" s="545"/>
    </row>
    <row r="340" spans="1:13" ht="15" hidden="1" thickTop="1">
      <c r="A340" s="522">
        <v>6</v>
      </c>
      <c r="B340" s="105" t="s">
        <v>507</v>
      </c>
      <c r="C340" s="474"/>
      <c r="D340" s="474"/>
      <c r="E340" s="474"/>
      <c r="F340" s="474"/>
      <c r="G340" s="501"/>
      <c r="H340" s="546"/>
      <c r="I340" s="501"/>
      <c r="J340" s="470"/>
      <c r="K340" s="470"/>
      <c r="L340" s="556"/>
      <c r="M340" s="546"/>
    </row>
    <row r="341" spans="1:13" ht="14.25" hidden="1">
      <c r="A341" s="516">
        <v>7</v>
      </c>
      <c r="B341" s="107" t="s">
        <v>508</v>
      </c>
      <c r="C341" s="475"/>
      <c r="D341" s="475"/>
      <c r="E341" s="475"/>
      <c r="F341" s="475"/>
      <c r="G341" s="479"/>
      <c r="H341" s="543"/>
      <c r="I341" s="479"/>
      <c r="J341" s="480"/>
      <c r="K341" s="480"/>
      <c r="L341" s="553"/>
      <c r="M341" s="543"/>
    </row>
    <row r="342" spans="1:13" ht="14.25" hidden="1">
      <c r="A342" s="516">
        <v>8</v>
      </c>
      <c r="B342" s="107" t="s">
        <v>510</v>
      </c>
      <c r="C342" s="475"/>
      <c r="D342" s="475"/>
      <c r="E342" s="475"/>
      <c r="F342" s="475"/>
      <c r="G342" s="479"/>
      <c r="H342" s="543"/>
      <c r="I342" s="479"/>
      <c r="J342" s="480"/>
      <c r="K342" s="480"/>
      <c r="L342" s="553"/>
      <c r="M342" s="543"/>
    </row>
    <row r="343" spans="1:13" ht="15" hidden="1" thickBot="1">
      <c r="A343" s="517">
        <v>9</v>
      </c>
      <c r="B343" s="518" t="s">
        <v>130</v>
      </c>
      <c r="C343" s="464"/>
      <c r="D343" s="464"/>
      <c r="E343" s="464"/>
      <c r="F343" s="464"/>
      <c r="G343" s="488"/>
      <c r="H343" s="544"/>
      <c r="I343" s="488"/>
      <c r="J343" s="489"/>
      <c r="K343" s="489"/>
      <c r="L343" s="554"/>
      <c r="M343" s="544"/>
    </row>
    <row r="344" spans="1:13" ht="15.75" hidden="1" thickBot="1" thickTop="1">
      <c r="A344" s="519">
        <v>10</v>
      </c>
      <c r="B344" s="584" t="s">
        <v>511</v>
      </c>
      <c r="C344" s="585"/>
      <c r="D344" s="585"/>
      <c r="E344" s="585"/>
      <c r="F344" s="585"/>
      <c r="G344" s="593"/>
      <c r="H344" s="596"/>
      <c r="I344" s="593"/>
      <c r="J344" s="586"/>
      <c r="K344" s="586"/>
      <c r="L344" s="597"/>
      <c r="M344" s="596"/>
    </row>
    <row r="345" spans="1:13" ht="15" hidden="1" thickTop="1">
      <c r="A345" s="526"/>
      <c r="B345" s="587" t="s">
        <v>512</v>
      </c>
      <c r="C345" s="465"/>
      <c r="D345" s="465"/>
      <c r="E345" s="465"/>
      <c r="F345" s="465"/>
      <c r="G345" s="594"/>
      <c r="H345" s="548"/>
      <c r="I345" s="530"/>
      <c r="J345" s="529"/>
      <c r="K345" s="536"/>
      <c r="L345" s="598"/>
      <c r="M345" s="548"/>
    </row>
    <row r="346" spans="1:13" ht="15" hidden="1" thickBot="1">
      <c r="A346" s="504"/>
      <c r="B346" s="531" t="s">
        <v>513</v>
      </c>
      <c r="C346" s="533"/>
      <c r="D346" s="533"/>
      <c r="E346" s="533"/>
      <c r="F346" s="533"/>
      <c r="G346" s="595"/>
      <c r="H346" s="549"/>
      <c r="I346" s="535"/>
      <c r="J346" s="534"/>
      <c r="K346" s="537"/>
      <c r="L346" s="599"/>
      <c r="M346" s="549"/>
    </row>
    <row r="347" spans="1:13" ht="43.5" hidden="1" thickBot="1">
      <c r="A347" s="588">
        <v>11</v>
      </c>
      <c r="B347" s="589" t="s">
        <v>541</v>
      </c>
      <c r="C347" s="512">
        <f>SUM(C339)</f>
        <v>600</v>
      </c>
      <c r="D347" s="512"/>
      <c r="E347" s="512"/>
      <c r="F347" s="512"/>
      <c r="G347" s="512"/>
      <c r="H347" s="512"/>
      <c r="I347" s="512"/>
      <c r="J347" s="512"/>
      <c r="K347" s="512"/>
      <c r="L347" s="512"/>
      <c r="M347" s="512"/>
    </row>
    <row r="348" spans="11:12" ht="12.75" hidden="1">
      <c r="K348" s="414"/>
      <c r="L348" s="2"/>
    </row>
    <row r="349" spans="11:12" ht="12.75" hidden="1">
      <c r="K349" s="414"/>
      <c r="L349" s="2"/>
    </row>
    <row r="350" spans="11:12" ht="12.75" hidden="1">
      <c r="K350" s="414"/>
      <c r="L350" s="2"/>
    </row>
    <row r="351" spans="11:12" ht="12.75" hidden="1">
      <c r="K351" s="414"/>
      <c r="L351" s="2"/>
    </row>
    <row r="352" spans="11:12" ht="12.75" hidden="1">
      <c r="K352" s="414"/>
      <c r="L352" s="2"/>
    </row>
    <row r="353" spans="11:12" ht="12.75" hidden="1">
      <c r="K353" s="414"/>
      <c r="L353" s="2"/>
    </row>
    <row r="354" spans="11:12" ht="12.75" hidden="1">
      <c r="K354" s="414"/>
      <c r="L354" s="2"/>
    </row>
    <row r="355" spans="11:12" ht="12.75" hidden="1">
      <c r="K355" s="414"/>
      <c r="L355" s="2"/>
    </row>
    <row r="356" spans="11:12" ht="12.75" hidden="1">
      <c r="K356" s="414"/>
      <c r="L356" s="2"/>
    </row>
    <row r="357" spans="11:12" ht="12.75" hidden="1">
      <c r="K357" s="414"/>
      <c r="L357" s="2"/>
    </row>
    <row r="358" spans="11:12" ht="12.75" hidden="1">
      <c r="K358" s="414"/>
      <c r="L358" s="2"/>
    </row>
    <row r="359" spans="11:12" ht="12.75" hidden="1">
      <c r="K359" s="414"/>
      <c r="L359" s="2"/>
    </row>
    <row r="360" spans="11:12" ht="12.75" hidden="1">
      <c r="K360" s="414"/>
      <c r="L360" s="2"/>
    </row>
    <row r="361" spans="11:12" ht="12.75" hidden="1">
      <c r="K361" s="414"/>
      <c r="L361" s="2"/>
    </row>
    <row r="362" spans="11:12" ht="12.75" hidden="1">
      <c r="K362" s="414"/>
      <c r="L362" s="2"/>
    </row>
    <row r="363" spans="11:12" ht="12.75" hidden="1">
      <c r="K363" s="414"/>
      <c r="L363" s="2"/>
    </row>
    <row r="364" spans="11:12" ht="12.75" hidden="1">
      <c r="K364" s="414"/>
      <c r="L364" s="2"/>
    </row>
    <row r="365" spans="11:12" ht="12.75" hidden="1">
      <c r="K365" s="414"/>
      <c r="L365" s="2"/>
    </row>
    <row r="366" spans="11:12" ht="12.75" hidden="1">
      <c r="K366" s="414"/>
      <c r="L366" s="2"/>
    </row>
    <row r="367" spans="11:12" ht="12.75" hidden="1">
      <c r="K367" s="414"/>
      <c r="L367" s="2"/>
    </row>
    <row r="368" spans="11:12" ht="12.75" hidden="1">
      <c r="K368" s="414"/>
      <c r="L368" s="2"/>
    </row>
    <row r="369" spans="11:12" ht="12.75" hidden="1">
      <c r="K369" s="414"/>
      <c r="L369" s="2"/>
    </row>
    <row r="370" spans="11:12" ht="12.75" hidden="1">
      <c r="K370" s="414"/>
      <c r="L370" s="2"/>
    </row>
    <row r="371" spans="11:12" ht="12.75" hidden="1">
      <c r="K371" s="414"/>
      <c r="L371" s="2"/>
    </row>
    <row r="372" spans="11:12" ht="12.75" hidden="1">
      <c r="K372" s="414"/>
      <c r="L372" s="2"/>
    </row>
    <row r="373" spans="11:12" ht="12.75" hidden="1">
      <c r="K373" s="414"/>
      <c r="L373" s="2"/>
    </row>
    <row r="374" spans="11:12" ht="12.75" hidden="1">
      <c r="K374" s="414"/>
      <c r="L374" s="2"/>
    </row>
    <row r="375" spans="1:13" ht="12.75" hidden="1">
      <c r="A375" s="923"/>
      <c r="B375" s="399"/>
      <c r="C375" s="1184"/>
      <c r="D375" s="1184"/>
      <c r="E375" s="1184"/>
      <c r="F375" s="1184"/>
      <c r="G375" s="1184"/>
      <c r="H375" s="1184"/>
      <c r="I375" s="1184"/>
      <c r="J375" s="1184"/>
      <c r="K375" s="1184"/>
      <c r="L375" s="1184"/>
      <c r="M375" s="1184"/>
    </row>
    <row r="376" spans="1:13" ht="12.75" hidden="1">
      <c r="A376" s="1184"/>
      <c r="B376" s="1184"/>
      <c r="C376" s="400"/>
      <c r="D376" s="400"/>
      <c r="E376" s="402"/>
      <c r="F376" s="402"/>
      <c r="G376" s="402"/>
      <c r="H376" s="402"/>
      <c r="I376" s="402"/>
      <c r="J376" s="400"/>
      <c r="K376" s="410"/>
      <c r="L376" s="400"/>
      <c r="M376" s="602" t="s">
        <v>40</v>
      </c>
    </row>
    <row r="377" spans="1:13" ht="12.75" hidden="1">
      <c r="A377" s="403"/>
      <c r="B377" s="404"/>
      <c r="C377" s="367"/>
      <c r="D377" s="367"/>
      <c r="E377" s="367"/>
      <c r="F377" s="367"/>
      <c r="G377" s="404"/>
      <c r="H377" s="404"/>
      <c r="I377" s="404"/>
      <c r="J377" s="404"/>
      <c r="K377" s="404"/>
      <c r="L377" s="404"/>
      <c r="M377" s="404"/>
    </row>
    <row r="378" spans="12:13" ht="12.75" hidden="1">
      <c r="L378" s="261"/>
      <c r="M378" s="261"/>
    </row>
    <row r="379" ht="12.75" hidden="1"/>
    <row r="380" ht="12.75" hidden="1"/>
    <row r="381" spans="2:9" ht="12.75" hidden="1">
      <c r="B381" s="1191" t="s">
        <v>582</v>
      </c>
      <c r="C381" s="1170"/>
      <c r="D381" s="1170"/>
      <c r="E381" s="1170"/>
      <c r="F381" s="1170"/>
      <c r="G381" s="1170"/>
      <c r="H381" s="1170"/>
      <c r="I381" s="1170"/>
    </row>
    <row r="382" spans="2:9" ht="12.75" hidden="1">
      <c r="B382" s="262"/>
      <c r="C382" s="266"/>
      <c r="D382" s="266"/>
      <c r="E382" s="262"/>
      <c r="F382" s="262"/>
      <c r="G382" s="114"/>
      <c r="H382" s="114"/>
      <c r="I382" s="114"/>
    </row>
    <row r="383" spans="2:9" ht="12.75" hidden="1">
      <c r="B383" s="262"/>
      <c r="C383" s="266"/>
      <c r="D383" s="266"/>
      <c r="E383" s="262" t="s">
        <v>542</v>
      </c>
      <c r="F383" s="262"/>
      <c r="G383" s="114"/>
      <c r="H383" s="114"/>
      <c r="I383" s="114"/>
    </row>
    <row r="384" spans="2:13" ht="13.5" hidden="1" thickBot="1">
      <c r="B384" s="262"/>
      <c r="C384" s="266"/>
      <c r="D384" s="266"/>
      <c r="E384" s="262"/>
      <c r="F384" s="262"/>
      <c r="G384" s="114"/>
      <c r="H384" s="114"/>
      <c r="I384" s="114"/>
      <c r="M384" t="s">
        <v>409</v>
      </c>
    </row>
    <row r="385" spans="1:13" ht="15" hidden="1" thickBot="1">
      <c r="A385" s="1180"/>
      <c r="B385" s="1182" t="s">
        <v>485</v>
      </c>
      <c r="C385" s="270" t="s">
        <v>141</v>
      </c>
      <c r="D385" s="1198" t="s">
        <v>584</v>
      </c>
      <c r="E385" s="1201" t="s">
        <v>143</v>
      </c>
      <c r="F385" s="1178"/>
      <c r="G385" s="1178"/>
      <c r="H385" s="1178"/>
      <c r="I385" s="1178"/>
      <c r="J385" s="1178"/>
      <c r="K385" s="1179"/>
      <c r="L385" s="71" t="s">
        <v>487</v>
      </c>
      <c r="M385" s="71" t="s">
        <v>488</v>
      </c>
    </row>
    <row r="386" spans="1:13" ht="15" hidden="1" thickBot="1">
      <c r="A386" s="1181"/>
      <c r="B386" s="1183"/>
      <c r="C386" s="270"/>
      <c r="D386" s="1199"/>
      <c r="E386" s="258"/>
      <c r="F386" s="258"/>
      <c r="G386" s="258" t="s">
        <v>335</v>
      </c>
      <c r="H386" s="258"/>
      <c r="I386" s="258"/>
      <c r="J386" s="258"/>
      <c r="K386" s="259"/>
      <c r="L386" s="1176" t="s">
        <v>489</v>
      </c>
      <c r="M386" s="1177"/>
    </row>
    <row r="387" spans="1:13" ht="15" hidden="1" thickBot="1">
      <c r="A387" s="1176" t="s">
        <v>542</v>
      </c>
      <c r="B387" s="1177"/>
      <c r="C387" s="458"/>
      <c r="D387" s="1200"/>
      <c r="E387" s="566"/>
      <c r="F387" s="460"/>
      <c r="G387" s="460"/>
      <c r="H387" s="460"/>
      <c r="I387" s="460"/>
      <c r="J387" s="460"/>
      <c r="K387" s="460"/>
      <c r="L387" s="460"/>
      <c r="M387" s="460"/>
    </row>
    <row r="388" spans="1:13" ht="12.75" customHeight="1" hidden="1">
      <c r="A388" s="458"/>
      <c r="B388" s="567"/>
      <c r="C388" s="270"/>
      <c r="D388" s="101"/>
      <c r="E388" s="569"/>
      <c r="F388" s="569"/>
      <c r="G388" s="569"/>
      <c r="H388" s="569"/>
      <c r="I388" s="566"/>
      <c r="J388" s="570"/>
      <c r="K388" s="571"/>
      <c r="L388" s="572"/>
      <c r="M388" s="461"/>
    </row>
    <row r="389" spans="1:13" ht="12.75" customHeight="1" hidden="1" thickBot="1">
      <c r="A389" s="458">
        <v>1</v>
      </c>
      <c r="B389" s="933" t="s">
        <v>55</v>
      </c>
      <c r="C389" s="934">
        <v>28</v>
      </c>
      <c r="D389" s="929"/>
      <c r="E389" s="459"/>
      <c r="F389" s="570"/>
      <c r="G389" s="459"/>
      <c r="H389" s="570"/>
      <c r="I389" s="459"/>
      <c r="J389" s="570"/>
      <c r="K389" s="571"/>
      <c r="L389" s="572"/>
      <c r="M389" s="459"/>
    </row>
    <row r="390" spans="1:13" ht="14.25" hidden="1">
      <c r="A390" s="573">
        <v>2</v>
      </c>
      <c r="B390" s="199" t="s">
        <v>585</v>
      </c>
      <c r="C390" s="935">
        <v>567</v>
      </c>
      <c r="D390" s="465"/>
      <c r="E390" s="465"/>
      <c r="F390" s="550"/>
      <c r="G390" s="542"/>
      <c r="H390" s="469"/>
      <c r="I390" s="542"/>
      <c r="J390" s="469"/>
      <c r="K390" s="470"/>
      <c r="L390" s="552"/>
      <c r="M390" s="542"/>
    </row>
    <row r="391" spans="1:13" ht="14.25" hidden="1">
      <c r="A391" s="482">
        <v>3</v>
      </c>
      <c r="B391" s="68" t="s">
        <v>586</v>
      </c>
      <c r="C391" s="936"/>
      <c r="D391" s="475"/>
      <c r="E391" s="475"/>
      <c r="F391" s="575"/>
      <c r="G391" s="543"/>
      <c r="H391" s="479"/>
      <c r="I391" s="543"/>
      <c r="J391" s="479"/>
      <c r="K391" s="480"/>
      <c r="L391" s="553"/>
      <c r="M391" s="543"/>
    </row>
    <row r="392" spans="1:13" ht="14.25" hidden="1">
      <c r="A392" s="482">
        <v>4</v>
      </c>
      <c r="B392" s="68" t="s">
        <v>536</v>
      </c>
      <c r="C392" s="936"/>
      <c r="D392" s="475"/>
      <c r="E392" s="475"/>
      <c r="F392" s="575"/>
      <c r="G392" s="543"/>
      <c r="H392" s="479"/>
      <c r="I392" s="543"/>
      <c r="J392" s="479"/>
      <c r="K392" s="480"/>
      <c r="L392" s="553"/>
      <c r="M392" s="543"/>
    </row>
    <row r="393" spans="1:13" ht="14.25" hidden="1">
      <c r="A393" s="482">
        <v>5</v>
      </c>
      <c r="B393" s="68" t="s">
        <v>121</v>
      </c>
      <c r="C393" s="936"/>
      <c r="D393" s="475"/>
      <c r="E393" s="475"/>
      <c r="F393" s="575"/>
      <c r="G393" s="543"/>
      <c r="H393" s="479"/>
      <c r="I393" s="543"/>
      <c r="J393" s="479"/>
      <c r="K393" s="480"/>
      <c r="L393" s="553"/>
      <c r="M393" s="543"/>
    </row>
    <row r="394" spans="1:13" ht="15" hidden="1" thickBot="1">
      <c r="A394" s="462">
        <v>6</v>
      </c>
      <c r="B394" s="503" t="s">
        <v>501</v>
      </c>
      <c r="C394" s="936">
        <v>6</v>
      </c>
      <c r="D394" s="475"/>
      <c r="E394" s="475"/>
      <c r="F394" s="575"/>
      <c r="G394" s="543"/>
      <c r="H394" s="479"/>
      <c r="I394" s="543"/>
      <c r="J394" s="476"/>
      <c r="K394" s="477"/>
      <c r="L394" s="480"/>
      <c r="M394" s="543"/>
    </row>
    <row r="395" spans="1:13" ht="15.75" hidden="1" thickBot="1" thickTop="1">
      <c r="A395" s="491">
        <v>7</v>
      </c>
      <c r="B395" s="505" t="s">
        <v>502</v>
      </c>
      <c r="C395" s="936"/>
      <c r="D395" s="475"/>
      <c r="E395" s="475"/>
      <c r="F395" s="575"/>
      <c r="G395" s="475"/>
      <c r="H395" s="575"/>
      <c r="I395" s="475"/>
      <c r="J395" s="914"/>
      <c r="K395" s="913"/>
      <c r="L395" s="915"/>
      <c r="M395" s="475"/>
    </row>
    <row r="396" spans="1:13" ht="42" hidden="1" thickBot="1" thickTop="1">
      <c r="A396" s="510">
        <v>8</v>
      </c>
      <c r="B396" s="932" t="s">
        <v>543</v>
      </c>
      <c r="C396" s="937">
        <f>SUM(C389:C394)</f>
        <v>601</v>
      </c>
      <c r="D396" s="507"/>
      <c r="E396" s="507"/>
      <c r="F396" s="579"/>
      <c r="G396" s="507"/>
      <c r="H396" s="579"/>
      <c r="I396" s="507"/>
      <c r="J396" s="506"/>
      <c r="K396" s="912"/>
      <c r="L396" s="912"/>
      <c r="M396" s="507"/>
    </row>
    <row r="397" spans="1:13" ht="12.75" hidden="1">
      <c r="A397" s="364"/>
      <c r="B397" s="365"/>
      <c r="C397" s="366"/>
      <c r="D397" s="366"/>
      <c r="E397" s="366"/>
      <c r="F397" s="366"/>
      <c r="G397" s="366"/>
      <c r="H397" s="366"/>
      <c r="I397" s="366"/>
      <c r="J397" s="366"/>
      <c r="K397" s="366"/>
      <c r="L397" s="366"/>
      <c r="M397" s="366"/>
    </row>
    <row r="398" spans="2:9" ht="13.5" hidden="1" thickBot="1">
      <c r="B398" s="262"/>
      <c r="C398" s="266"/>
      <c r="D398" s="266"/>
      <c r="E398" s="262"/>
      <c r="F398" s="262"/>
      <c r="G398" s="114"/>
      <c r="H398" s="114"/>
      <c r="I398" s="114"/>
    </row>
    <row r="399" spans="1:13" ht="15" hidden="1" thickBot="1">
      <c r="A399" s="1180"/>
      <c r="B399" s="1182" t="s">
        <v>504</v>
      </c>
      <c r="C399" s="101" t="s">
        <v>141</v>
      </c>
      <c r="D399" s="1198" t="s">
        <v>581</v>
      </c>
      <c r="E399" s="1176" t="s">
        <v>143</v>
      </c>
      <c r="F399" s="1178"/>
      <c r="G399" s="1178"/>
      <c r="H399" s="1178"/>
      <c r="I399" s="1178"/>
      <c r="J399" s="1178"/>
      <c r="K399" s="1179"/>
      <c r="L399" s="71" t="s">
        <v>487</v>
      </c>
      <c r="M399" s="71" t="s">
        <v>488</v>
      </c>
    </row>
    <row r="400" spans="1:13" ht="15" hidden="1" thickBot="1">
      <c r="A400" s="1181"/>
      <c r="B400" s="1183"/>
      <c r="C400" s="270"/>
      <c r="D400" s="1199"/>
      <c r="E400" s="258"/>
      <c r="F400" s="258"/>
      <c r="G400" s="258" t="s">
        <v>335</v>
      </c>
      <c r="H400" s="258"/>
      <c r="I400" s="258"/>
      <c r="J400" s="258"/>
      <c r="K400" s="259"/>
      <c r="L400" s="1176" t="s">
        <v>489</v>
      </c>
      <c r="M400" s="1177"/>
    </row>
    <row r="401" spans="1:13" ht="15" hidden="1" thickBot="1">
      <c r="A401" s="1176" t="s">
        <v>542</v>
      </c>
      <c r="B401" s="1177"/>
      <c r="C401" s="101"/>
      <c r="D401" s="1200"/>
      <c r="E401" s="566"/>
      <c r="F401" s="460"/>
      <c r="G401" s="460"/>
      <c r="H401" s="460"/>
      <c r="I401" s="460"/>
      <c r="J401" s="460"/>
      <c r="K401" s="460"/>
      <c r="L401" s="460"/>
      <c r="M401" s="460"/>
    </row>
    <row r="402" spans="1:13" ht="14.25" hidden="1">
      <c r="A402" s="513">
        <v>1</v>
      </c>
      <c r="B402" s="514" t="s">
        <v>505</v>
      </c>
      <c r="C402" s="465">
        <v>95</v>
      </c>
      <c r="D402" s="465"/>
      <c r="E402" s="465"/>
      <c r="F402" s="465"/>
      <c r="G402" s="469"/>
      <c r="H402" s="542"/>
      <c r="I402" s="469"/>
      <c r="J402" s="515"/>
      <c r="K402" s="470"/>
      <c r="L402" s="552"/>
      <c r="M402" s="542"/>
    </row>
    <row r="403" spans="1:13" ht="14.25" hidden="1">
      <c r="A403" s="516">
        <v>3</v>
      </c>
      <c r="B403" s="107" t="s">
        <v>127</v>
      </c>
      <c r="C403" s="475">
        <v>506</v>
      </c>
      <c r="D403" s="475"/>
      <c r="E403" s="475"/>
      <c r="F403" s="475"/>
      <c r="G403" s="479"/>
      <c r="H403" s="543"/>
      <c r="I403" s="479"/>
      <c r="J403" s="480"/>
      <c r="K403" s="480"/>
      <c r="L403" s="553"/>
      <c r="M403" s="543"/>
    </row>
    <row r="404" spans="1:13" ht="14.25" hidden="1">
      <c r="A404" s="516">
        <v>3</v>
      </c>
      <c r="B404" s="107" t="s">
        <v>507</v>
      </c>
      <c r="C404" s="475"/>
      <c r="D404" s="475"/>
      <c r="E404" s="475"/>
      <c r="F404" s="475"/>
      <c r="G404" s="479"/>
      <c r="H404" s="543"/>
      <c r="I404" s="479"/>
      <c r="J404" s="480"/>
      <c r="K404" s="480"/>
      <c r="L404" s="553"/>
      <c r="M404" s="543"/>
    </row>
    <row r="405" spans="1:13" ht="15" hidden="1" thickBot="1">
      <c r="A405" s="517">
        <v>4</v>
      </c>
      <c r="B405" s="518" t="s">
        <v>508</v>
      </c>
      <c r="C405" s="464"/>
      <c r="D405" s="464"/>
      <c r="E405" s="464"/>
      <c r="F405" s="464"/>
      <c r="G405" s="488"/>
      <c r="H405" s="544"/>
      <c r="I405" s="488"/>
      <c r="J405" s="489"/>
      <c r="K405" s="489"/>
      <c r="L405" s="554"/>
      <c r="M405" s="544"/>
    </row>
    <row r="406" spans="1:13" ht="15.75" hidden="1" thickBot="1" thickTop="1">
      <c r="A406" s="519">
        <v>5</v>
      </c>
      <c r="B406" s="520" t="s">
        <v>509</v>
      </c>
      <c r="C406" s="494">
        <f>SUM(C402:C405)</f>
        <v>601</v>
      </c>
      <c r="D406" s="494"/>
      <c r="E406" s="494"/>
      <c r="F406" s="494"/>
      <c r="G406" s="538"/>
      <c r="H406" s="545"/>
      <c r="I406" s="538"/>
      <c r="J406" s="521"/>
      <c r="K406" s="521"/>
      <c r="L406" s="555"/>
      <c r="M406" s="545"/>
    </row>
    <row r="407" spans="1:13" ht="15" hidden="1" thickTop="1">
      <c r="A407" s="522">
        <v>6</v>
      </c>
      <c r="B407" s="105" t="s">
        <v>507</v>
      </c>
      <c r="C407" s="474"/>
      <c r="D407" s="474"/>
      <c r="E407" s="474"/>
      <c r="F407" s="474"/>
      <c r="G407" s="501"/>
      <c r="H407" s="546"/>
      <c r="I407" s="501"/>
      <c r="J407" s="470"/>
      <c r="K407" s="470"/>
      <c r="L407" s="556"/>
      <c r="M407" s="546"/>
    </row>
    <row r="408" spans="1:13" ht="14.25" hidden="1">
      <c r="A408" s="516">
        <v>7</v>
      </c>
      <c r="B408" s="107" t="s">
        <v>508</v>
      </c>
      <c r="C408" s="475"/>
      <c r="D408" s="475"/>
      <c r="E408" s="475"/>
      <c r="F408" s="475"/>
      <c r="G408" s="479"/>
      <c r="H408" s="543"/>
      <c r="I408" s="479"/>
      <c r="J408" s="480"/>
      <c r="K408" s="480"/>
      <c r="L408" s="553"/>
      <c r="M408" s="543"/>
    </row>
    <row r="409" spans="1:13" ht="14.25" hidden="1">
      <c r="A409" s="516">
        <v>8</v>
      </c>
      <c r="B409" s="107" t="s">
        <v>510</v>
      </c>
      <c r="C409" s="475"/>
      <c r="D409" s="475"/>
      <c r="E409" s="475"/>
      <c r="F409" s="475"/>
      <c r="G409" s="479"/>
      <c r="H409" s="543"/>
      <c r="I409" s="479"/>
      <c r="J409" s="480"/>
      <c r="K409" s="480"/>
      <c r="L409" s="553"/>
      <c r="M409" s="543"/>
    </row>
    <row r="410" spans="1:13" ht="15" hidden="1" thickBot="1">
      <c r="A410" s="517">
        <v>9</v>
      </c>
      <c r="B410" s="518" t="s">
        <v>130</v>
      </c>
      <c r="C410" s="464"/>
      <c r="D410" s="464"/>
      <c r="E410" s="464"/>
      <c r="F410" s="464"/>
      <c r="G410" s="488"/>
      <c r="H410" s="544"/>
      <c r="I410" s="488"/>
      <c r="J410" s="489"/>
      <c r="K410" s="489"/>
      <c r="L410" s="554"/>
      <c r="M410" s="544"/>
    </row>
    <row r="411" spans="1:13" ht="15.75" hidden="1" thickBot="1" thickTop="1">
      <c r="A411" s="519">
        <v>10</v>
      </c>
      <c r="B411" s="584" t="s">
        <v>511</v>
      </c>
      <c r="C411" s="585"/>
      <c r="D411" s="585"/>
      <c r="E411" s="585"/>
      <c r="F411" s="585"/>
      <c r="G411" s="593"/>
      <c r="H411" s="596"/>
      <c r="I411" s="593"/>
      <c r="J411" s="586"/>
      <c r="K411" s="586"/>
      <c r="L411" s="597"/>
      <c r="M411" s="596"/>
    </row>
    <row r="412" spans="1:13" ht="15" hidden="1" thickTop="1">
      <c r="A412" s="526"/>
      <c r="B412" s="587" t="s">
        <v>512</v>
      </c>
      <c r="C412" s="465"/>
      <c r="D412" s="465"/>
      <c r="E412" s="465"/>
      <c r="F412" s="465"/>
      <c r="G412" s="594"/>
      <c r="H412" s="548"/>
      <c r="I412" s="530"/>
      <c r="J412" s="529"/>
      <c r="K412" s="536"/>
      <c r="L412" s="598"/>
      <c r="M412" s="548"/>
    </row>
    <row r="413" spans="1:13" ht="15" hidden="1" thickBot="1">
      <c r="A413" s="504"/>
      <c r="B413" s="531" t="s">
        <v>513</v>
      </c>
      <c r="C413" s="533"/>
      <c r="D413" s="533"/>
      <c r="E413" s="533"/>
      <c r="F413" s="533"/>
      <c r="G413" s="595"/>
      <c r="H413" s="549"/>
      <c r="I413" s="535"/>
      <c r="J413" s="534"/>
      <c r="K413" s="537"/>
      <c r="L413" s="599"/>
      <c r="M413" s="549"/>
    </row>
    <row r="414" spans="1:13" ht="43.5" hidden="1" thickBot="1">
      <c r="A414" s="588">
        <v>11</v>
      </c>
      <c r="B414" s="589" t="s">
        <v>544</v>
      </c>
      <c r="C414" s="512">
        <f>SUM(C406)</f>
        <v>601</v>
      </c>
      <c r="D414" s="512"/>
      <c r="E414" s="512"/>
      <c r="F414" s="512"/>
      <c r="G414" s="512"/>
      <c r="H414" s="512"/>
      <c r="I414" s="512"/>
      <c r="J414" s="512"/>
      <c r="K414" s="512"/>
      <c r="L414" s="512"/>
      <c r="M414" s="512"/>
    </row>
    <row r="415" spans="1:13" ht="24" customHeight="1" hidden="1">
      <c r="A415" s="403"/>
      <c r="B415" s="404"/>
      <c r="C415" s="367"/>
      <c r="D415" s="367"/>
      <c r="E415" s="367"/>
      <c r="F415" s="367"/>
      <c r="G415" s="404"/>
      <c r="H415" s="404"/>
      <c r="I415" s="404"/>
      <c r="J415" s="404"/>
      <c r="K415" s="404"/>
      <c r="L415" s="404"/>
      <c r="M415" s="404"/>
    </row>
    <row r="416" spans="1:13" ht="12.75" hidden="1">
      <c r="A416" s="403"/>
      <c r="B416" s="404"/>
      <c r="C416" s="367"/>
      <c r="D416" s="367"/>
      <c r="E416" s="367"/>
      <c r="F416" s="367"/>
      <c r="G416" s="404"/>
      <c r="H416" s="404"/>
      <c r="I416" s="404"/>
      <c r="J416" s="404"/>
      <c r="K416" s="404"/>
      <c r="L416" s="404"/>
      <c r="M416" s="404"/>
    </row>
    <row r="417" spans="1:13" ht="12.75" hidden="1">
      <c r="A417" s="403"/>
      <c r="B417" s="404"/>
      <c r="C417" s="367"/>
      <c r="D417" s="367"/>
      <c r="E417" s="367"/>
      <c r="F417" s="367"/>
      <c r="G417" s="404"/>
      <c r="H417" s="404"/>
      <c r="I417" s="404"/>
      <c r="J417" s="404"/>
      <c r="K417" s="404"/>
      <c r="L417" s="404"/>
      <c r="M417" s="404"/>
    </row>
    <row r="418" spans="1:13" ht="12.75" hidden="1">
      <c r="A418" s="403"/>
      <c r="B418" s="404"/>
      <c r="C418" s="367"/>
      <c r="D418" s="367"/>
      <c r="E418" s="367"/>
      <c r="F418" s="367"/>
      <c r="G418" s="404"/>
      <c r="H418" s="404"/>
      <c r="I418" s="404"/>
      <c r="J418" s="404"/>
      <c r="K418" s="404"/>
      <c r="L418" s="404"/>
      <c r="M418" s="404"/>
    </row>
    <row r="419" spans="1:13" ht="12.75" hidden="1">
      <c r="A419" s="403"/>
      <c r="B419" s="404"/>
      <c r="C419" s="367"/>
      <c r="D419" s="367"/>
      <c r="E419" s="367"/>
      <c r="F419" s="367"/>
      <c r="G419" s="404"/>
      <c r="H419" s="404"/>
      <c r="I419" s="404"/>
      <c r="J419" s="404"/>
      <c r="K419" s="404"/>
      <c r="L419" s="404"/>
      <c r="M419" s="404"/>
    </row>
    <row r="420" spans="1:13" ht="12.75" hidden="1">
      <c r="A420" s="403"/>
      <c r="B420" s="404"/>
      <c r="C420" s="367"/>
      <c r="D420" s="367"/>
      <c r="E420" s="367"/>
      <c r="F420" s="367"/>
      <c r="G420" s="404"/>
      <c r="H420" s="404"/>
      <c r="I420" s="404"/>
      <c r="J420" s="404"/>
      <c r="K420" s="404"/>
      <c r="L420" s="404"/>
      <c r="M420" s="404"/>
    </row>
    <row r="421" spans="1:13" ht="12.75" hidden="1">
      <c r="A421" s="403"/>
      <c r="B421" s="404"/>
      <c r="C421" s="367"/>
      <c r="D421" s="367"/>
      <c r="E421" s="367"/>
      <c r="F421" s="367"/>
      <c r="G421" s="404"/>
      <c r="H421" s="404"/>
      <c r="I421" s="404"/>
      <c r="J421" s="404"/>
      <c r="K421" s="404"/>
      <c r="L421" s="404"/>
      <c r="M421" s="404"/>
    </row>
    <row r="422" spans="1:13" ht="12.75" hidden="1">
      <c r="A422" s="403"/>
      <c r="B422" s="404"/>
      <c r="C422" s="367"/>
      <c r="D422" s="367"/>
      <c r="E422" s="367"/>
      <c r="F422" s="367"/>
      <c r="G422" s="404"/>
      <c r="H422" s="404"/>
      <c r="I422" s="404"/>
      <c r="J422" s="404"/>
      <c r="K422" s="404"/>
      <c r="L422" s="404"/>
      <c r="M422" s="404"/>
    </row>
    <row r="423" spans="1:13" ht="12.75" hidden="1">
      <c r="A423" s="403"/>
      <c r="B423" s="404"/>
      <c r="C423" s="367"/>
      <c r="D423" s="367"/>
      <c r="E423" s="367"/>
      <c r="F423" s="367"/>
      <c r="G423" s="404"/>
      <c r="H423" s="404"/>
      <c r="I423" s="404"/>
      <c r="J423" s="404"/>
      <c r="K423" s="404"/>
      <c r="L423" s="404"/>
      <c r="M423" s="404"/>
    </row>
    <row r="424" spans="1:13" ht="12.75" hidden="1">
      <c r="A424" s="403"/>
      <c r="B424" s="404"/>
      <c r="C424" s="367"/>
      <c r="D424" s="367"/>
      <c r="E424" s="367"/>
      <c r="F424" s="367"/>
      <c r="G424" s="404"/>
      <c r="H424" s="404"/>
      <c r="I424" s="404"/>
      <c r="J424" s="404"/>
      <c r="K424" s="404"/>
      <c r="L424" s="404"/>
      <c r="M424" s="404"/>
    </row>
    <row r="425" spans="1:13" ht="12.75" hidden="1">
      <c r="A425" s="403"/>
      <c r="B425" s="404"/>
      <c r="C425" s="367"/>
      <c r="D425" s="367"/>
      <c r="E425" s="367"/>
      <c r="F425" s="367"/>
      <c r="G425" s="404"/>
      <c r="H425" s="404"/>
      <c r="I425" s="404"/>
      <c r="J425" s="404"/>
      <c r="K425" s="404"/>
      <c r="L425" s="404"/>
      <c r="M425" s="404"/>
    </row>
    <row r="426" spans="1:13" ht="12.75" hidden="1">
      <c r="A426" s="403"/>
      <c r="B426" s="404"/>
      <c r="C426" s="367"/>
      <c r="D426" s="367"/>
      <c r="E426" s="367"/>
      <c r="F426" s="367"/>
      <c r="G426" s="404"/>
      <c r="H426" s="404"/>
      <c r="I426" s="404"/>
      <c r="J426" s="404"/>
      <c r="K426" s="404"/>
      <c r="L426" s="404"/>
      <c r="M426" s="404"/>
    </row>
    <row r="427" spans="1:13" ht="12.75" hidden="1">
      <c r="A427" s="403"/>
      <c r="B427" s="404"/>
      <c r="C427" s="367"/>
      <c r="D427" s="367"/>
      <c r="E427" s="367"/>
      <c r="F427" s="367"/>
      <c r="G427" s="404"/>
      <c r="H427" s="404"/>
      <c r="I427" s="404"/>
      <c r="J427" s="404"/>
      <c r="K427" s="404"/>
      <c r="L427" s="404"/>
      <c r="M427" s="404"/>
    </row>
    <row r="428" spans="1:13" ht="12.75" hidden="1">
      <c r="A428" s="403"/>
      <c r="B428" s="404"/>
      <c r="C428" s="367"/>
      <c r="D428" s="367"/>
      <c r="E428" s="367"/>
      <c r="F428" s="367"/>
      <c r="G428" s="404"/>
      <c r="H428" s="404"/>
      <c r="I428" s="404"/>
      <c r="J428" s="404"/>
      <c r="K428" s="404"/>
      <c r="L428" s="404"/>
      <c r="M428" s="404"/>
    </row>
    <row r="429" spans="1:13" ht="12.75" hidden="1">
      <c r="A429" s="403"/>
      <c r="B429" s="404"/>
      <c r="C429" s="367"/>
      <c r="D429" s="367"/>
      <c r="E429" s="367"/>
      <c r="F429" s="367"/>
      <c r="G429" s="404"/>
      <c r="H429" s="404"/>
      <c r="I429" s="404"/>
      <c r="J429" s="404"/>
      <c r="K429" s="404"/>
      <c r="M429" s="602" t="s">
        <v>432</v>
      </c>
    </row>
    <row r="430" spans="1:13" ht="12.75" hidden="1">
      <c r="A430" s="403"/>
      <c r="B430" s="404"/>
      <c r="C430" s="367"/>
      <c r="D430" s="367"/>
      <c r="E430" s="367"/>
      <c r="F430" s="367"/>
      <c r="G430" s="404"/>
      <c r="H430" s="404"/>
      <c r="I430" s="404"/>
      <c r="J430" s="404"/>
      <c r="K430" s="404"/>
      <c r="L430" s="404"/>
      <c r="M430" s="404"/>
    </row>
    <row r="431" spans="12:13" ht="12.75" hidden="1">
      <c r="L431" s="261"/>
      <c r="M431" s="261"/>
    </row>
    <row r="432" ht="12.75" hidden="1"/>
    <row r="433" ht="12.75" hidden="1"/>
    <row r="434" ht="12.75" hidden="1"/>
    <row r="435" ht="12.75" hidden="1"/>
    <row r="436" ht="12.75" hidden="1"/>
    <row r="437" spans="2:9" ht="12.75" hidden="1">
      <c r="B437" s="1191" t="s">
        <v>582</v>
      </c>
      <c r="C437" s="1170"/>
      <c r="D437" s="1170"/>
      <c r="E437" s="1170"/>
      <c r="F437" s="1170"/>
      <c r="G437" s="1170"/>
      <c r="H437" s="1170"/>
      <c r="I437" s="1170"/>
    </row>
    <row r="438" spans="2:9" ht="12.75" hidden="1">
      <c r="B438" s="262"/>
      <c r="C438" s="266"/>
      <c r="D438" s="266"/>
      <c r="E438" s="262"/>
      <c r="F438" s="262"/>
      <c r="G438" s="114"/>
      <c r="H438" s="114"/>
      <c r="I438" s="114"/>
    </row>
    <row r="439" spans="2:9" ht="12.75" hidden="1">
      <c r="B439" s="262"/>
      <c r="C439" s="266"/>
      <c r="D439" s="266"/>
      <c r="E439" s="262" t="s">
        <v>545</v>
      </c>
      <c r="F439" s="262"/>
      <c r="G439" s="114"/>
      <c r="H439" s="114"/>
      <c r="I439" s="114"/>
    </row>
    <row r="440" spans="2:13" ht="13.5" hidden="1" thickBot="1">
      <c r="B440" s="262"/>
      <c r="C440" s="266"/>
      <c r="D440" s="266"/>
      <c r="E440" s="262"/>
      <c r="F440" s="262"/>
      <c r="G440" s="114"/>
      <c r="H440" s="114"/>
      <c r="I440" s="114"/>
      <c r="M440" t="s">
        <v>409</v>
      </c>
    </row>
    <row r="441" spans="1:13" ht="13.5" hidden="1" thickBot="1">
      <c r="A441" s="1141"/>
      <c r="B441" s="1174" t="s">
        <v>485</v>
      </c>
      <c r="C441" s="336" t="s">
        <v>141</v>
      </c>
      <c r="D441" s="1081" t="s">
        <v>142</v>
      </c>
      <c r="E441" s="1070" t="s">
        <v>143</v>
      </c>
      <c r="F441" s="1090"/>
      <c r="G441" s="1090"/>
      <c r="H441" s="1090"/>
      <c r="I441" s="1090"/>
      <c r="J441" s="1090"/>
      <c r="K441" s="1091"/>
      <c r="L441" s="268" t="s">
        <v>487</v>
      </c>
      <c r="M441" s="268" t="s">
        <v>488</v>
      </c>
    </row>
    <row r="442" spans="1:13" ht="13.5" hidden="1" thickBot="1">
      <c r="A442" s="1142"/>
      <c r="B442" s="1175"/>
      <c r="C442" s="267"/>
      <c r="D442" s="1082"/>
      <c r="E442" s="255"/>
      <c r="F442" s="255"/>
      <c r="G442" s="269" t="s">
        <v>335</v>
      </c>
      <c r="H442" s="255"/>
      <c r="I442" s="255"/>
      <c r="J442" s="255"/>
      <c r="K442" s="253"/>
      <c r="L442" s="1070" t="s">
        <v>489</v>
      </c>
      <c r="M442" s="1076"/>
    </row>
    <row r="443" spans="1:13" ht="13.5" hidden="1" thickBot="1">
      <c r="A443" s="1070" t="s">
        <v>545</v>
      </c>
      <c r="B443" s="1076"/>
      <c r="C443" s="272"/>
      <c r="D443" s="1083"/>
      <c r="E443" s="368"/>
      <c r="F443" s="273"/>
      <c r="G443" s="273"/>
      <c r="H443" s="273"/>
      <c r="I443" s="273"/>
      <c r="J443" s="273"/>
      <c r="K443" s="273"/>
      <c r="L443" s="273"/>
      <c r="M443" s="274"/>
    </row>
    <row r="444" spans="1:13" ht="13.5" hidden="1" thickBot="1">
      <c r="A444" s="272"/>
      <c r="B444" s="411"/>
      <c r="C444" s="267"/>
      <c r="D444" s="267"/>
      <c r="E444" s="413"/>
      <c r="F444" s="384"/>
      <c r="G444" s="384"/>
      <c r="H444" s="384"/>
      <c r="I444" s="368"/>
      <c r="J444" s="412"/>
      <c r="K444" s="402"/>
      <c r="L444" s="413"/>
      <c r="M444" s="274"/>
    </row>
    <row r="445" spans="1:13" ht="13.5" hidden="1" thickBot="1">
      <c r="A445" s="369">
        <v>1</v>
      </c>
      <c r="B445" s="370" t="s">
        <v>116</v>
      </c>
      <c r="C445" s="371"/>
      <c r="D445" s="278"/>
      <c r="E445" s="278"/>
      <c r="F445" s="278"/>
      <c r="G445" s="279"/>
      <c r="H445" s="280"/>
      <c r="I445" s="281"/>
      <c r="J445" s="282"/>
      <c r="K445" s="283"/>
      <c r="L445" s="284"/>
      <c r="M445" s="281"/>
    </row>
    <row r="446" spans="1:13" ht="12.75" hidden="1">
      <c r="A446" s="296">
        <v>2</v>
      </c>
      <c r="B446" s="25" t="s">
        <v>493</v>
      </c>
      <c r="C446" s="297"/>
      <c r="D446" s="289"/>
      <c r="E446" s="289"/>
      <c r="F446" s="289"/>
      <c r="G446" s="290"/>
      <c r="H446" s="291"/>
      <c r="I446" s="292"/>
      <c r="J446" s="293"/>
      <c r="K446" s="294"/>
      <c r="L446" s="295"/>
      <c r="M446" s="292"/>
    </row>
    <row r="447" spans="1:13" ht="12.75" hidden="1">
      <c r="A447" s="296">
        <v>3</v>
      </c>
      <c r="B447" s="25" t="s">
        <v>494</v>
      </c>
      <c r="C447" s="297"/>
      <c r="D447" s="289"/>
      <c r="E447" s="289"/>
      <c r="F447" s="289"/>
      <c r="G447" s="290"/>
      <c r="H447" s="291"/>
      <c r="I447" s="292"/>
      <c r="J447" s="293"/>
      <c r="K447" s="294"/>
      <c r="L447" s="295"/>
      <c r="M447" s="292"/>
    </row>
    <row r="448" spans="1:13" ht="12.75" hidden="1">
      <c r="A448" s="296">
        <v>4</v>
      </c>
      <c r="B448" s="25" t="s">
        <v>495</v>
      </c>
      <c r="C448" s="297"/>
      <c r="D448" s="289"/>
      <c r="E448" s="289"/>
      <c r="F448" s="289"/>
      <c r="G448" s="290"/>
      <c r="H448" s="291"/>
      <c r="I448" s="292"/>
      <c r="J448" s="293"/>
      <c r="K448" s="294"/>
      <c r="L448" s="295"/>
      <c r="M448" s="292"/>
    </row>
    <row r="449" spans="1:13" ht="13.5" hidden="1" thickBot="1">
      <c r="A449" s="275">
        <v>5</v>
      </c>
      <c r="B449" s="298" t="s">
        <v>496</v>
      </c>
      <c r="C449" s="276"/>
      <c r="D449" s="277"/>
      <c r="E449" s="277"/>
      <c r="F449" s="277"/>
      <c r="G449" s="299"/>
      <c r="H449" s="300"/>
      <c r="I449" s="301"/>
      <c r="J449" s="302"/>
      <c r="K449" s="303"/>
      <c r="L449" s="304"/>
      <c r="M449" s="301"/>
    </row>
    <row r="450" spans="1:13" ht="14.25" hidden="1" thickBot="1" thickTop="1">
      <c r="A450" s="305">
        <v>2</v>
      </c>
      <c r="B450" s="306" t="s">
        <v>497</v>
      </c>
      <c r="C450" s="307">
        <v>6651</v>
      </c>
      <c r="D450" s="308"/>
      <c r="E450" s="308"/>
      <c r="F450" s="309"/>
      <c r="G450" s="310"/>
      <c r="H450" s="311"/>
      <c r="I450" s="312"/>
      <c r="J450" s="313"/>
      <c r="K450" s="314"/>
      <c r="L450" s="315"/>
      <c r="M450" s="312"/>
    </row>
    <row r="451" spans="1:13" ht="15" hidden="1" thickTop="1">
      <c r="A451" s="285">
        <v>3</v>
      </c>
      <c r="B451" s="909" t="s">
        <v>579</v>
      </c>
      <c r="C451" s="287">
        <v>1390</v>
      </c>
      <c r="D451" s="288"/>
      <c r="E451" s="288"/>
      <c r="F451" s="288"/>
      <c r="G451" s="316"/>
      <c r="H451" s="317"/>
      <c r="I451" s="318"/>
      <c r="J451" s="319"/>
      <c r="K451" s="283"/>
      <c r="L451" s="320"/>
      <c r="M451" s="318"/>
    </row>
    <row r="452" spans="1:13" ht="13.5" hidden="1">
      <c r="A452" s="296">
        <v>4</v>
      </c>
      <c r="B452" s="68" t="s">
        <v>580</v>
      </c>
      <c r="C452" s="297"/>
      <c r="D452" s="289"/>
      <c r="E452" s="288"/>
      <c r="F452" s="288"/>
      <c r="G452" s="290"/>
      <c r="H452" s="291"/>
      <c r="I452" s="292"/>
      <c r="J452" s="293"/>
      <c r="K452" s="294"/>
      <c r="L452" s="295"/>
      <c r="M452" s="292"/>
    </row>
    <row r="453" spans="1:13" ht="13.5" hidden="1">
      <c r="A453" s="296">
        <v>5</v>
      </c>
      <c r="B453" s="68" t="s">
        <v>52</v>
      </c>
      <c r="C453" s="297">
        <v>40</v>
      </c>
      <c r="D453" s="289"/>
      <c r="E453" s="288"/>
      <c r="F453" s="288"/>
      <c r="G453" s="290"/>
      <c r="H453" s="291"/>
      <c r="I453" s="292"/>
      <c r="J453" s="293"/>
      <c r="K453" s="294"/>
      <c r="L453" s="295"/>
      <c r="M453" s="292"/>
    </row>
    <row r="454" spans="1:13" ht="13.5" hidden="1">
      <c r="A454" s="296">
        <v>6</v>
      </c>
      <c r="B454" s="68" t="s">
        <v>121</v>
      </c>
      <c r="C454" s="297"/>
      <c r="D454" s="289"/>
      <c r="E454" s="288"/>
      <c r="F454" s="288"/>
      <c r="G454" s="290"/>
      <c r="H454" s="291"/>
      <c r="I454" s="292"/>
      <c r="J454" s="293"/>
      <c r="K454" s="294"/>
      <c r="L454" s="295"/>
      <c r="M454" s="292"/>
    </row>
    <row r="455" spans="1:13" ht="13.5" hidden="1">
      <c r="A455" s="296">
        <v>7</v>
      </c>
      <c r="B455" s="503" t="s">
        <v>501</v>
      </c>
      <c r="C455" s="297"/>
      <c r="D455" s="289"/>
      <c r="E455" s="289"/>
      <c r="F455" s="289"/>
      <c r="G455" s="290"/>
      <c r="H455" s="291"/>
      <c r="I455" s="292"/>
      <c r="J455" s="293"/>
      <c r="K455" s="294"/>
      <c r="L455" s="295"/>
      <c r="M455" s="292"/>
    </row>
    <row r="456" spans="1:13" ht="14.25" hidden="1" thickBot="1">
      <c r="A456" s="321">
        <v>8</v>
      </c>
      <c r="B456" s="505" t="s">
        <v>502</v>
      </c>
      <c r="C456" s="297"/>
      <c r="D456" s="289"/>
      <c r="E456" s="289"/>
      <c r="F456" s="289"/>
      <c r="G456" s="290"/>
      <c r="H456" s="291"/>
      <c r="I456" s="292"/>
      <c r="J456" s="290"/>
      <c r="K456" s="294"/>
      <c r="L456" s="295"/>
      <c r="M456" s="292"/>
    </row>
    <row r="457" spans="1:13" ht="24.75" customHeight="1" hidden="1" thickBot="1">
      <c r="A457" s="333">
        <v>9</v>
      </c>
      <c r="B457" s="334" t="s">
        <v>546</v>
      </c>
      <c r="C457" s="335">
        <f>SUM(C450:C456)</f>
        <v>8081</v>
      </c>
      <c r="D457" s="335"/>
      <c r="E457" s="335"/>
      <c r="F457" s="335"/>
      <c r="G457" s="335"/>
      <c r="H457" s="335"/>
      <c r="I457" s="335"/>
      <c r="J457" s="335"/>
      <c r="K457" s="335"/>
      <c r="L457" s="335"/>
      <c r="M457" s="335"/>
    </row>
    <row r="458" spans="1:13" ht="12.75" hidden="1">
      <c r="A458" s="364"/>
      <c r="B458" s="365"/>
      <c r="C458" s="366"/>
      <c r="D458" s="366"/>
      <c r="E458" s="366"/>
      <c r="F458" s="366"/>
      <c r="G458" s="366"/>
      <c r="H458" s="366"/>
      <c r="I458" s="366"/>
      <c r="J458" s="366"/>
      <c r="K458" s="366"/>
      <c r="L458" s="366"/>
      <c r="M458" s="366"/>
    </row>
    <row r="459" spans="2:9" ht="13.5" hidden="1" thickBot="1">
      <c r="B459" s="262"/>
      <c r="C459" s="266"/>
      <c r="D459" s="266"/>
      <c r="E459" s="262"/>
      <c r="F459" s="262"/>
      <c r="G459" s="114"/>
      <c r="H459" s="114"/>
      <c r="I459" s="114"/>
    </row>
    <row r="460" spans="1:13" ht="13.5" hidden="1" thickBot="1">
      <c r="A460" s="1141"/>
      <c r="B460" s="1174" t="s">
        <v>504</v>
      </c>
      <c r="C460" s="336" t="s">
        <v>141</v>
      </c>
      <c r="D460" s="1081" t="s">
        <v>142</v>
      </c>
      <c r="E460" s="1070" t="s">
        <v>143</v>
      </c>
      <c r="F460" s="1090"/>
      <c r="G460" s="1090"/>
      <c r="H460" s="1090"/>
      <c r="I460" s="1090"/>
      <c r="J460" s="1090"/>
      <c r="K460" s="1091"/>
      <c r="L460" s="268" t="s">
        <v>487</v>
      </c>
      <c r="M460" s="268" t="s">
        <v>488</v>
      </c>
    </row>
    <row r="461" spans="1:13" ht="13.5" hidden="1" thickBot="1">
      <c r="A461" s="1142"/>
      <c r="B461" s="1175"/>
      <c r="C461" s="267"/>
      <c r="D461" s="1082"/>
      <c r="E461" s="255"/>
      <c r="F461" s="255"/>
      <c r="G461" s="269" t="s">
        <v>335</v>
      </c>
      <c r="H461" s="255"/>
      <c r="I461" s="255"/>
      <c r="J461" s="255"/>
      <c r="K461" s="253"/>
      <c r="L461" s="1070" t="s">
        <v>489</v>
      </c>
      <c r="M461" s="1076"/>
    </row>
    <row r="462" spans="1:13" ht="13.5" hidden="1" thickBot="1">
      <c r="A462" s="1070" t="s">
        <v>545</v>
      </c>
      <c r="B462" s="1076"/>
      <c r="C462" s="336"/>
      <c r="D462" s="1083"/>
      <c r="E462" s="273"/>
      <c r="F462" s="273"/>
      <c r="G462" s="273"/>
      <c r="H462" s="273"/>
      <c r="I462" s="273"/>
      <c r="J462" s="273"/>
      <c r="K462" s="273"/>
      <c r="L462" s="273"/>
      <c r="M462" s="273"/>
    </row>
    <row r="463" spans="1:13" ht="12.75" hidden="1">
      <c r="A463" s="337">
        <v>1</v>
      </c>
      <c r="B463" s="338" t="s">
        <v>505</v>
      </c>
      <c r="C463" s="278">
        <v>48451</v>
      </c>
      <c r="D463" s="278"/>
      <c r="E463" s="278"/>
      <c r="F463" s="278"/>
      <c r="G463" s="280"/>
      <c r="H463" s="280"/>
      <c r="I463" s="339"/>
      <c r="J463" s="339"/>
      <c r="K463" s="283"/>
      <c r="L463" s="284"/>
      <c r="M463" s="281"/>
    </row>
    <row r="464" spans="1:13" ht="12.75" hidden="1">
      <c r="A464" s="340">
        <v>2</v>
      </c>
      <c r="B464" s="341" t="s">
        <v>447</v>
      </c>
      <c r="C464" s="289">
        <v>12955</v>
      </c>
      <c r="D464" s="289"/>
      <c r="E464" s="289"/>
      <c r="F464" s="289"/>
      <c r="G464" s="291"/>
      <c r="H464" s="291"/>
      <c r="I464" s="294"/>
      <c r="J464" s="294"/>
      <c r="K464" s="294"/>
      <c r="L464" s="295"/>
      <c r="M464" s="292"/>
    </row>
    <row r="465" spans="1:13" ht="12.75" hidden="1">
      <c r="A465" s="340">
        <v>3</v>
      </c>
      <c r="B465" s="341" t="s">
        <v>127</v>
      </c>
      <c r="C465" s="289">
        <v>17669</v>
      </c>
      <c r="D465" s="289"/>
      <c r="E465" s="289"/>
      <c r="F465" s="289"/>
      <c r="G465" s="291"/>
      <c r="H465" s="291"/>
      <c r="I465" s="294"/>
      <c r="J465" s="294"/>
      <c r="K465" s="294"/>
      <c r="L465" s="295"/>
      <c r="M465" s="292"/>
    </row>
    <row r="466" spans="1:13" ht="12.75" hidden="1">
      <c r="A466" s="340">
        <v>4</v>
      </c>
      <c r="B466" s="341" t="s">
        <v>506</v>
      </c>
      <c r="C466" s="289">
        <v>783</v>
      </c>
      <c r="D466" s="289"/>
      <c r="E466" s="289"/>
      <c r="F466" s="289"/>
      <c r="G466" s="291"/>
      <c r="H466" s="291"/>
      <c r="I466" s="294"/>
      <c r="J466" s="294"/>
      <c r="K466" s="294"/>
      <c r="L466" s="295"/>
      <c r="M466" s="292"/>
    </row>
    <row r="467" spans="1:13" ht="12.75" hidden="1">
      <c r="A467" s="340">
        <v>5</v>
      </c>
      <c r="B467" s="341" t="s">
        <v>452</v>
      </c>
      <c r="C467" s="289"/>
      <c r="D467" s="289"/>
      <c r="E467" s="289"/>
      <c r="F467" s="374"/>
      <c r="G467" s="291"/>
      <c r="H467" s="291"/>
      <c r="I467" s="294"/>
      <c r="J467" s="294"/>
      <c r="K467" s="294"/>
      <c r="L467" s="295"/>
      <c r="M467" s="292"/>
    </row>
    <row r="468" spans="1:13" ht="12.75" hidden="1">
      <c r="A468" s="340">
        <v>6</v>
      </c>
      <c r="B468" s="341" t="s">
        <v>507</v>
      </c>
      <c r="C468" s="289"/>
      <c r="D468" s="289"/>
      <c r="E468" s="289"/>
      <c r="F468" s="374"/>
      <c r="G468" s="291"/>
      <c r="H468" s="291"/>
      <c r="I468" s="294"/>
      <c r="J468" s="294"/>
      <c r="K468" s="294"/>
      <c r="L468" s="295"/>
      <c r="M468" s="292"/>
    </row>
    <row r="469" spans="1:13" ht="13.5" hidden="1" thickBot="1">
      <c r="A469" s="342">
        <v>7</v>
      </c>
      <c r="B469" s="343" t="s">
        <v>508</v>
      </c>
      <c r="C469" s="277"/>
      <c r="D469" s="277"/>
      <c r="E469" s="277"/>
      <c r="F469" s="376"/>
      <c r="G469" s="300"/>
      <c r="H469" s="300"/>
      <c r="I469" s="303"/>
      <c r="J469" s="303"/>
      <c r="K469" s="303"/>
      <c r="L469" s="304"/>
      <c r="M469" s="301"/>
    </row>
    <row r="470" spans="1:13" ht="14.25" hidden="1" thickBot="1" thickTop="1">
      <c r="A470" s="344">
        <v>8</v>
      </c>
      <c r="B470" s="345" t="s">
        <v>509</v>
      </c>
      <c r="C470" s="308">
        <f>SUM(C463:C469)</f>
        <v>79858</v>
      </c>
      <c r="D470" s="308"/>
      <c r="E470" s="308"/>
      <c r="F470" s="308"/>
      <c r="G470" s="346"/>
      <c r="H470" s="346"/>
      <c r="I470" s="347"/>
      <c r="J470" s="347"/>
      <c r="K470" s="347"/>
      <c r="L470" s="348"/>
      <c r="M470" s="349"/>
    </row>
    <row r="471" spans="1:13" ht="13.5" hidden="1" thickTop="1">
      <c r="A471" s="350">
        <v>9</v>
      </c>
      <c r="B471" s="351" t="s">
        <v>507</v>
      </c>
      <c r="C471" s="288"/>
      <c r="D471" s="288"/>
      <c r="E471" s="288"/>
      <c r="F471" s="380"/>
      <c r="G471" s="317"/>
      <c r="H471" s="317"/>
      <c r="I471" s="283"/>
      <c r="J471" s="283"/>
      <c r="K471" s="283"/>
      <c r="L471" s="320"/>
      <c r="M471" s="318"/>
    </row>
    <row r="472" spans="1:13" ht="12.75" hidden="1">
      <c r="A472" s="340">
        <v>10</v>
      </c>
      <c r="B472" s="341" t="s">
        <v>508</v>
      </c>
      <c r="C472" s="289"/>
      <c r="D472" s="289"/>
      <c r="E472" s="289"/>
      <c r="F472" s="374"/>
      <c r="G472" s="291"/>
      <c r="H472" s="291"/>
      <c r="I472" s="294"/>
      <c r="J472" s="294"/>
      <c r="K472" s="294"/>
      <c r="L472" s="295"/>
      <c r="M472" s="292"/>
    </row>
    <row r="473" spans="1:13" ht="12.75" hidden="1">
      <c r="A473" s="340">
        <v>11</v>
      </c>
      <c r="B473" s="341" t="s">
        <v>510</v>
      </c>
      <c r="C473" s="289"/>
      <c r="D473" s="289"/>
      <c r="E473" s="289"/>
      <c r="F473" s="374"/>
      <c r="G473" s="291"/>
      <c r="H473" s="291"/>
      <c r="I473" s="294"/>
      <c r="J473" s="294"/>
      <c r="K473" s="294"/>
      <c r="L473" s="295"/>
      <c r="M473" s="292"/>
    </row>
    <row r="474" spans="1:13" ht="13.5" hidden="1" thickBot="1">
      <c r="A474" s="342">
        <v>12</v>
      </c>
      <c r="B474" s="343" t="s">
        <v>130</v>
      </c>
      <c r="C474" s="277"/>
      <c r="D474" s="277"/>
      <c r="E474" s="277"/>
      <c r="F474" s="376"/>
      <c r="G474" s="300"/>
      <c r="H474" s="300"/>
      <c r="I474" s="303"/>
      <c r="J474" s="303"/>
      <c r="K474" s="303"/>
      <c r="L474" s="304"/>
      <c r="M474" s="301"/>
    </row>
    <row r="475" spans="1:13" ht="14.25" hidden="1" thickBot="1" thickTop="1">
      <c r="A475" s="344">
        <v>13</v>
      </c>
      <c r="B475" s="386" t="s">
        <v>511</v>
      </c>
      <c r="C475" s="387"/>
      <c r="D475" s="407"/>
      <c r="E475" s="387"/>
      <c r="F475" s="387"/>
      <c r="G475" s="389"/>
      <c r="H475" s="389"/>
      <c r="I475" s="390"/>
      <c r="J475" s="390"/>
      <c r="K475" s="390"/>
      <c r="L475" s="391"/>
      <c r="M475" s="392"/>
    </row>
    <row r="476" spans="1:13" ht="13.5" hidden="1" thickTop="1">
      <c r="A476" s="353"/>
      <c r="B476" s="393" t="s">
        <v>512</v>
      </c>
      <c r="C476" s="278">
        <v>27</v>
      </c>
      <c r="D476" s="278"/>
      <c r="E476" s="278"/>
      <c r="F476" s="278"/>
      <c r="G476" s="355"/>
      <c r="H476" s="355"/>
      <c r="I476" s="355"/>
      <c r="J476" s="355"/>
      <c r="K476" s="394"/>
      <c r="L476" s="395"/>
      <c r="M476" s="356"/>
    </row>
    <row r="477" spans="1:13" ht="12.75" hidden="1">
      <c r="A477" s="353"/>
      <c r="B477" s="415" t="s">
        <v>547</v>
      </c>
      <c r="C477" s="289"/>
      <c r="D477" s="289"/>
      <c r="E477" s="289"/>
      <c r="F477" s="289"/>
      <c r="G477" s="416"/>
      <c r="H477" s="416"/>
      <c r="I477" s="416"/>
      <c r="J477" s="416"/>
      <c r="K477" s="417"/>
      <c r="L477" s="418"/>
      <c r="M477" s="419"/>
    </row>
    <row r="478" spans="1:13" ht="12.75" hidden="1">
      <c r="A478" s="353"/>
      <c r="B478" s="415" t="s">
        <v>548</v>
      </c>
      <c r="C478" s="289"/>
      <c r="D478" s="289"/>
      <c r="E478" s="289"/>
      <c r="F478" s="289"/>
      <c r="G478" s="416"/>
      <c r="H478" s="416"/>
      <c r="I478" s="416"/>
      <c r="J478" s="416"/>
      <c r="K478" s="417"/>
      <c r="L478" s="418"/>
      <c r="M478" s="419"/>
    </row>
    <row r="479" spans="1:13" ht="13.5" hidden="1" thickBot="1">
      <c r="A479" s="323"/>
      <c r="B479" s="358" t="s">
        <v>513</v>
      </c>
      <c r="C479" s="359"/>
      <c r="D479" s="359"/>
      <c r="E479" s="359"/>
      <c r="F479" s="359"/>
      <c r="G479" s="361"/>
      <c r="H479" s="361"/>
      <c r="I479" s="361"/>
      <c r="J479" s="361"/>
      <c r="K479" s="396"/>
      <c r="L479" s="397"/>
      <c r="M479" s="362"/>
    </row>
    <row r="480" spans="1:13" ht="23.25" hidden="1" thickBot="1">
      <c r="A480" s="398">
        <v>14</v>
      </c>
      <c r="B480" s="409" t="s">
        <v>549</v>
      </c>
      <c r="C480" s="335">
        <f>SUM(C470)</f>
        <v>79858</v>
      </c>
      <c r="D480" s="335"/>
      <c r="E480" s="335"/>
      <c r="F480" s="335"/>
      <c r="G480" s="335"/>
      <c r="H480" s="335"/>
      <c r="I480" s="335"/>
      <c r="J480" s="335"/>
      <c r="K480" s="335"/>
      <c r="L480" s="335"/>
      <c r="M480" s="335"/>
    </row>
    <row r="481" spans="1:13" ht="12.75" hidden="1">
      <c r="A481" s="403"/>
      <c r="B481" s="404"/>
      <c r="C481" s="367"/>
      <c r="D481" s="367"/>
      <c r="E481" s="367"/>
      <c r="F481" s="367"/>
      <c r="G481" s="404"/>
      <c r="H481" s="404"/>
      <c r="I481" s="404"/>
      <c r="J481" s="404"/>
      <c r="K481" s="404"/>
      <c r="L481" s="404"/>
      <c r="M481" s="404"/>
    </row>
    <row r="482" spans="1:13" ht="12.75" hidden="1">
      <c r="A482" s="403"/>
      <c r="B482" s="404"/>
      <c r="C482" s="367"/>
      <c r="D482" s="367"/>
      <c r="E482" s="367"/>
      <c r="F482" s="367"/>
      <c r="G482" s="404"/>
      <c r="H482" s="404"/>
      <c r="I482" s="404"/>
      <c r="J482" s="404"/>
      <c r="K482" s="404"/>
      <c r="L482" s="404"/>
      <c r="M482" s="404"/>
    </row>
    <row r="483" spans="1:13" ht="12.75" hidden="1">
      <c r="A483" s="403"/>
      <c r="B483" s="404"/>
      <c r="C483" s="367"/>
      <c r="D483" s="367"/>
      <c r="E483" s="367"/>
      <c r="F483" s="367"/>
      <c r="G483" s="404"/>
      <c r="H483" s="404"/>
      <c r="I483" s="404"/>
      <c r="J483" s="404"/>
      <c r="K483" s="404"/>
      <c r="L483" s="404"/>
      <c r="M483" s="404"/>
    </row>
    <row r="484" spans="1:13" ht="12.75" hidden="1">
      <c r="A484" s="403"/>
      <c r="B484" s="404"/>
      <c r="C484" s="367"/>
      <c r="D484" s="367"/>
      <c r="E484" s="367"/>
      <c r="F484" s="367"/>
      <c r="G484" s="404"/>
      <c r="H484" s="404"/>
      <c r="I484" s="404"/>
      <c r="J484" s="404"/>
      <c r="K484" s="404"/>
      <c r="L484" s="404"/>
      <c r="M484" s="404"/>
    </row>
    <row r="485" spans="1:13" ht="12.75" hidden="1">
      <c r="A485" s="265"/>
      <c r="B485" s="404"/>
      <c r="C485" s="367"/>
      <c r="D485" s="367"/>
      <c r="E485" s="367"/>
      <c r="F485" s="367"/>
      <c r="G485" s="404"/>
      <c r="H485" s="404"/>
      <c r="I485" s="404"/>
      <c r="J485" s="404"/>
      <c r="K485" s="404"/>
      <c r="L485" s="404"/>
      <c r="M485" s="404"/>
    </row>
    <row r="486" spans="1:13" ht="12.75" hidden="1">
      <c r="A486" s="265"/>
      <c r="B486" s="404"/>
      <c r="C486" s="367"/>
      <c r="D486" s="367"/>
      <c r="E486" s="367"/>
      <c r="F486" s="367"/>
      <c r="G486" s="404"/>
      <c r="H486" s="404"/>
      <c r="I486" s="404"/>
      <c r="J486" s="404"/>
      <c r="K486" s="404"/>
      <c r="L486" s="404"/>
      <c r="M486" s="404"/>
    </row>
    <row r="487" spans="1:13" ht="12.75" hidden="1">
      <c r="A487" s="403"/>
      <c r="B487" s="404"/>
      <c r="C487" s="367"/>
      <c r="D487" s="367"/>
      <c r="E487" s="367"/>
      <c r="F487" s="367"/>
      <c r="G487" s="404"/>
      <c r="H487" s="404"/>
      <c r="I487" s="404"/>
      <c r="J487" s="404"/>
      <c r="K487" s="404"/>
      <c r="L487" s="404"/>
      <c r="M487" s="404"/>
    </row>
    <row r="488" spans="12:13" ht="12.75" hidden="1">
      <c r="L488" s="261"/>
      <c r="M488" s="261"/>
    </row>
    <row r="489" spans="12:13" ht="12.75" hidden="1">
      <c r="L489" s="261"/>
      <c r="M489" s="261"/>
    </row>
    <row r="490" spans="12:13" ht="12.75" hidden="1">
      <c r="L490" s="261"/>
      <c r="M490" s="261"/>
    </row>
    <row r="491" ht="12.75" hidden="1"/>
    <row r="492" ht="12.75" hidden="1"/>
    <row r="493" ht="12.75" hidden="1"/>
    <row r="494" ht="12.75" hidden="1">
      <c r="M494" s="602" t="s">
        <v>42</v>
      </c>
    </row>
    <row r="495" ht="12.75" hidden="1">
      <c r="M495" s="602"/>
    </row>
    <row r="496" ht="12.75" hidden="1"/>
    <row r="497" ht="12.75" hidden="1"/>
    <row r="498" ht="12.75" hidden="1"/>
    <row r="499" spans="2:9" ht="12.75" hidden="1">
      <c r="B499" s="1191" t="s">
        <v>582</v>
      </c>
      <c r="C499" s="1170"/>
      <c r="D499" s="1170"/>
      <c r="E499" s="1170"/>
      <c r="F499" s="1170"/>
      <c r="G499" s="1170"/>
      <c r="H499" s="1170"/>
      <c r="I499" s="1170"/>
    </row>
    <row r="500" spans="2:9" ht="12.75" hidden="1">
      <c r="B500" s="262"/>
      <c r="C500" s="266"/>
      <c r="D500" s="266"/>
      <c r="E500" s="262"/>
      <c r="F500" s="262"/>
      <c r="G500" s="114"/>
      <c r="H500" s="114"/>
      <c r="I500" s="114"/>
    </row>
    <row r="501" spans="2:9" ht="12.75" hidden="1">
      <c r="B501" s="262"/>
      <c r="C501" s="266"/>
      <c r="D501" s="266"/>
      <c r="E501" s="262" t="s">
        <v>550</v>
      </c>
      <c r="F501" s="262"/>
      <c r="G501" s="114"/>
      <c r="H501" s="114"/>
      <c r="I501" s="114"/>
    </row>
    <row r="502" spans="2:13" ht="13.5" hidden="1" thickBot="1">
      <c r="B502" s="262"/>
      <c r="C502" s="266"/>
      <c r="D502" s="266"/>
      <c r="E502" s="262"/>
      <c r="F502" s="262"/>
      <c r="G502" s="114"/>
      <c r="H502" s="114"/>
      <c r="I502" s="114"/>
      <c r="M502" t="s">
        <v>409</v>
      </c>
    </row>
    <row r="503" spans="1:13" ht="13.5" hidden="1" thickBot="1">
      <c r="A503" s="1141"/>
      <c r="B503" s="1174" t="s">
        <v>485</v>
      </c>
      <c r="C503" s="336" t="s">
        <v>141</v>
      </c>
      <c r="D503" s="1081" t="s">
        <v>142</v>
      </c>
      <c r="E503" s="1070" t="s">
        <v>143</v>
      </c>
      <c r="F503" s="1090"/>
      <c r="G503" s="1090"/>
      <c r="H503" s="1090"/>
      <c r="I503" s="1090"/>
      <c r="J503" s="1090"/>
      <c r="K503" s="1091"/>
      <c r="L503" s="268" t="s">
        <v>487</v>
      </c>
      <c r="M503" s="268" t="s">
        <v>488</v>
      </c>
    </row>
    <row r="504" spans="1:13" ht="13.5" hidden="1" thickBot="1">
      <c r="A504" s="1142"/>
      <c r="B504" s="1175"/>
      <c r="C504" s="267"/>
      <c r="D504" s="1082"/>
      <c r="E504" s="255"/>
      <c r="F504" s="255"/>
      <c r="G504" s="269" t="s">
        <v>335</v>
      </c>
      <c r="H504" s="255"/>
      <c r="I504" s="255"/>
      <c r="J504" s="255"/>
      <c r="K504" s="253"/>
      <c r="L504" s="1070" t="s">
        <v>489</v>
      </c>
      <c r="M504" s="1076"/>
    </row>
    <row r="505" spans="1:13" ht="13.5" hidden="1" thickBot="1">
      <c r="A505" s="1070" t="s">
        <v>551</v>
      </c>
      <c r="B505" s="1076"/>
      <c r="C505" s="272"/>
      <c r="D505" s="1083"/>
      <c r="E505" s="368"/>
      <c r="F505" s="273"/>
      <c r="G505" s="273"/>
      <c r="H505" s="273"/>
      <c r="I505" s="273"/>
      <c r="J505" s="273"/>
      <c r="K505" s="273"/>
      <c r="L505" s="273"/>
      <c r="M505" s="274"/>
    </row>
    <row r="506" spans="1:13" ht="13.5" hidden="1" thickBot="1">
      <c r="A506" s="272"/>
      <c r="B506" s="411"/>
      <c r="C506" s="267"/>
      <c r="D506" s="267"/>
      <c r="E506" s="413"/>
      <c r="F506" s="384"/>
      <c r="G506" s="384"/>
      <c r="H506" s="384"/>
      <c r="I506" s="368"/>
      <c r="J506" s="412"/>
      <c r="K506" s="402"/>
      <c r="L506" s="413"/>
      <c r="M506" s="274"/>
    </row>
    <row r="507" spans="1:13" ht="13.5" hidden="1" thickBot="1">
      <c r="A507" s="369">
        <v>1</v>
      </c>
      <c r="B507" s="370" t="s">
        <v>116</v>
      </c>
      <c r="C507" s="371"/>
      <c r="D507" s="278"/>
      <c r="E507" s="278"/>
      <c r="F507" s="278"/>
      <c r="G507" s="279"/>
      <c r="H507" s="280"/>
      <c r="I507" s="281"/>
      <c r="J507" s="282"/>
      <c r="K507" s="283"/>
      <c r="L507" s="284"/>
      <c r="M507" s="281"/>
    </row>
    <row r="508" spans="1:13" ht="12.75" hidden="1">
      <c r="A508" s="296">
        <v>2</v>
      </c>
      <c r="B508" s="25" t="s">
        <v>493</v>
      </c>
      <c r="C508" s="297"/>
      <c r="D508" s="289"/>
      <c r="E508" s="289"/>
      <c r="F508" s="289"/>
      <c r="G508" s="290"/>
      <c r="H508" s="291"/>
      <c r="I508" s="292"/>
      <c r="J508" s="293"/>
      <c r="K508" s="294"/>
      <c r="L508" s="295"/>
      <c r="M508" s="292"/>
    </row>
    <row r="509" spans="1:13" ht="12.75" hidden="1">
      <c r="A509" s="296">
        <v>3</v>
      </c>
      <c r="B509" s="25" t="s">
        <v>494</v>
      </c>
      <c r="C509" s="297"/>
      <c r="D509" s="289"/>
      <c r="E509" s="289"/>
      <c r="F509" s="289"/>
      <c r="G509" s="290"/>
      <c r="H509" s="291"/>
      <c r="I509" s="292"/>
      <c r="J509" s="293"/>
      <c r="K509" s="294"/>
      <c r="L509" s="295"/>
      <c r="M509" s="292"/>
    </row>
    <row r="510" spans="1:13" ht="12.75" hidden="1">
      <c r="A510" s="296">
        <v>4</v>
      </c>
      <c r="B510" s="25" t="s">
        <v>495</v>
      </c>
      <c r="C510" s="297"/>
      <c r="D510" s="289"/>
      <c r="E510" s="289"/>
      <c r="F510" s="289"/>
      <c r="G510" s="290"/>
      <c r="H510" s="291"/>
      <c r="I510" s="292"/>
      <c r="J510" s="293"/>
      <c r="K510" s="294"/>
      <c r="L510" s="295"/>
      <c r="M510" s="292"/>
    </row>
    <row r="511" spans="1:13" ht="13.5" hidden="1" thickBot="1">
      <c r="A511" s="275">
        <v>5</v>
      </c>
      <c r="B511" s="298" t="s">
        <v>496</v>
      </c>
      <c r="C511" s="276"/>
      <c r="D511" s="277"/>
      <c r="E511" s="277"/>
      <c r="F511" s="277"/>
      <c r="G511" s="299"/>
      <c r="H511" s="300"/>
      <c r="I511" s="301"/>
      <c r="J511" s="302"/>
      <c r="K511" s="303"/>
      <c r="L511" s="304"/>
      <c r="M511" s="301"/>
    </row>
    <row r="512" spans="1:13" ht="14.25" hidden="1" thickBot="1" thickTop="1">
      <c r="A512" s="305">
        <v>2</v>
      </c>
      <c r="B512" s="306" t="s">
        <v>497</v>
      </c>
      <c r="C512" s="307">
        <v>29446</v>
      </c>
      <c r="D512" s="308"/>
      <c r="E512" s="308"/>
      <c r="F512" s="309"/>
      <c r="G512" s="310"/>
      <c r="H512" s="311"/>
      <c r="I512" s="312"/>
      <c r="J512" s="313"/>
      <c r="K512" s="314"/>
      <c r="L512" s="315"/>
      <c r="M512" s="312"/>
    </row>
    <row r="513" spans="1:13" ht="15" hidden="1" thickTop="1">
      <c r="A513" s="285">
        <v>3</v>
      </c>
      <c r="B513" s="909" t="s">
        <v>579</v>
      </c>
      <c r="C513" s="287">
        <v>8812</v>
      </c>
      <c r="D513" s="288"/>
      <c r="E513" s="288"/>
      <c r="F513" s="288"/>
      <c r="G513" s="316"/>
      <c r="H513" s="317"/>
      <c r="I513" s="318"/>
      <c r="J513" s="319"/>
      <c r="K513" s="283"/>
      <c r="L513" s="320"/>
      <c r="M513" s="318"/>
    </row>
    <row r="514" spans="1:13" ht="13.5" hidden="1">
      <c r="A514" s="296">
        <v>4</v>
      </c>
      <c r="B514" s="68" t="s">
        <v>580</v>
      </c>
      <c r="C514" s="297"/>
      <c r="D514" s="289"/>
      <c r="E514" s="288"/>
      <c r="F514" s="289"/>
      <c r="G514" s="290"/>
      <c r="H514" s="291"/>
      <c r="I514" s="292"/>
      <c r="J514" s="293"/>
      <c r="K514" s="294"/>
      <c r="L514" s="295"/>
      <c r="M514" s="292"/>
    </row>
    <row r="515" spans="1:13" ht="13.5" hidden="1">
      <c r="A515" s="296">
        <v>5</v>
      </c>
      <c r="B515" s="68" t="s">
        <v>536</v>
      </c>
      <c r="C515" s="297"/>
      <c r="D515" s="289"/>
      <c r="E515" s="288"/>
      <c r="F515" s="289"/>
      <c r="G515" s="290"/>
      <c r="H515" s="291"/>
      <c r="I515" s="292"/>
      <c r="J515" s="293"/>
      <c r="K515" s="294"/>
      <c r="L515" s="295"/>
      <c r="M515" s="292"/>
    </row>
    <row r="516" spans="1:13" ht="13.5" hidden="1">
      <c r="A516" s="296">
        <v>6</v>
      </c>
      <c r="B516" s="68" t="s">
        <v>121</v>
      </c>
      <c r="C516" s="297"/>
      <c r="D516" s="289"/>
      <c r="E516" s="288"/>
      <c r="F516" s="289"/>
      <c r="G516" s="290"/>
      <c r="H516" s="291"/>
      <c r="I516" s="292"/>
      <c r="J516" s="293"/>
      <c r="K516" s="294"/>
      <c r="L516" s="295"/>
      <c r="M516" s="292"/>
    </row>
    <row r="517" spans="1:13" ht="13.5" hidden="1">
      <c r="A517" s="296">
        <v>7</v>
      </c>
      <c r="B517" s="503" t="s">
        <v>501</v>
      </c>
      <c r="C517" s="297"/>
      <c r="D517" s="289"/>
      <c r="E517" s="288"/>
      <c r="F517" s="289"/>
      <c r="G517" s="290"/>
      <c r="H517" s="291"/>
      <c r="I517" s="292"/>
      <c r="J517" s="293"/>
      <c r="K517" s="294"/>
      <c r="L517" s="295"/>
      <c r="M517" s="292"/>
    </row>
    <row r="518" spans="1:13" ht="14.25" hidden="1" thickBot="1">
      <c r="A518" s="296">
        <v>8</v>
      </c>
      <c r="B518" s="505" t="s">
        <v>502</v>
      </c>
      <c r="C518" s="297"/>
      <c r="D518" s="289"/>
      <c r="E518" s="288"/>
      <c r="F518" s="289"/>
      <c r="G518" s="290"/>
      <c r="H518" s="291"/>
      <c r="I518" s="292"/>
      <c r="J518" s="293"/>
      <c r="K518" s="294"/>
      <c r="L518" s="295"/>
      <c r="M518" s="292"/>
    </row>
    <row r="519" spans="1:13" ht="25.5" customHeight="1" hidden="1" thickBot="1">
      <c r="A519" s="333">
        <v>9</v>
      </c>
      <c r="B519" s="334" t="s">
        <v>552</v>
      </c>
      <c r="C519" s="335">
        <f>SUM(C512:C513)</f>
        <v>38258</v>
      </c>
      <c r="D519" s="335"/>
      <c r="E519" s="335"/>
      <c r="F519" s="335"/>
      <c r="G519" s="335"/>
      <c r="H519" s="335"/>
      <c r="I519" s="335"/>
      <c r="J519" s="335"/>
      <c r="K519" s="335"/>
      <c r="L519" s="335"/>
      <c r="M519" s="335"/>
    </row>
    <row r="520" spans="1:13" ht="12.75" hidden="1">
      <c r="A520" s="364"/>
      <c r="B520" s="365"/>
      <c r="C520" s="366"/>
      <c r="D520" s="366"/>
      <c r="E520" s="366"/>
      <c r="F520" s="366"/>
      <c r="G520" s="366"/>
      <c r="H520" s="366"/>
      <c r="I520" s="366"/>
      <c r="J520" s="366"/>
      <c r="K520" s="366"/>
      <c r="L520" s="366"/>
      <c r="M520" s="366"/>
    </row>
    <row r="521" spans="2:9" ht="13.5" hidden="1" thickBot="1">
      <c r="B521" s="262"/>
      <c r="C521" s="266"/>
      <c r="D521" s="266"/>
      <c r="E521" s="262"/>
      <c r="F521" s="262"/>
      <c r="G521" s="114"/>
      <c r="H521" s="114"/>
      <c r="I521" s="114"/>
    </row>
    <row r="522" spans="1:13" ht="13.5" hidden="1" thickBot="1">
      <c r="A522" s="1141"/>
      <c r="B522" s="1174" t="s">
        <v>504</v>
      </c>
      <c r="C522" s="336" t="s">
        <v>141</v>
      </c>
      <c r="D522" s="1081" t="s">
        <v>142</v>
      </c>
      <c r="E522" s="1070" t="s">
        <v>143</v>
      </c>
      <c r="F522" s="1090"/>
      <c r="G522" s="1090"/>
      <c r="H522" s="1090"/>
      <c r="I522" s="1090"/>
      <c r="J522" s="1090"/>
      <c r="K522" s="1091"/>
      <c r="L522" s="268" t="s">
        <v>487</v>
      </c>
      <c r="M522" s="268" t="s">
        <v>488</v>
      </c>
    </row>
    <row r="523" spans="1:13" ht="13.5" hidden="1" thickBot="1">
      <c r="A523" s="1142"/>
      <c r="B523" s="1175"/>
      <c r="C523" s="267"/>
      <c r="D523" s="1082"/>
      <c r="E523" s="255"/>
      <c r="F523" s="255"/>
      <c r="G523" s="269" t="s">
        <v>335</v>
      </c>
      <c r="H523" s="255"/>
      <c r="I523" s="255"/>
      <c r="J523" s="255"/>
      <c r="K523" s="253"/>
      <c r="L523" s="1070" t="s">
        <v>489</v>
      </c>
      <c r="M523" s="1076"/>
    </row>
    <row r="524" spans="1:13" ht="13.5" hidden="1" thickBot="1">
      <c r="A524" s="1070" t="s">
        <v>551</v>
      </c>
      <c r="B524" s="1076"/>
      <c r="C524" s="336"/>
      <c r="D524" s="1083"/>
      <c r="E524" s="273"/>
      <c r="F524" s="273"/>
      <c r="G524" s="273"/>
      <c r="H524" s="273"/>
      <c r="I524" s="273"/>
      <c r="J524" s="273"/>
      <c r="K524" s="273"/>
      <c r="L524" s="273"/>
      <c r="M524" s="273"/>
    </row>
    <row r="525" spans="1:13" ht="12.75" hidden="1">
      <c r="A525" s="337">
        <v>1</v>
      </c>
      <c r="B525" s="338" t="s">
        <v>505</v>
      </c>
      <c r="C525" s="278">
        <v>110677</v>
      </c>
      <c r="D525" s="278"/>
      <c r="E525" s="278"/>
      <c r="F525" s="278"/>
      <c r="G525" s="279"/>
      <c r="H525" s="280"/>
      <c r="I525" s="339"/>
      <c r="J525" s="339"/>
      <c r="K525" s="283"/>
      <c r="L525" s="284"/>
      <c r="M525" s="281"/>
    </row>
    <row r="526" spans="1:13" ht="12.75" hidden="1">
      <c r="A526" s="340">
        <v>2</v>
      </c>
      <c r="B526" s="341" t="s">
        <v>447</v>
      </c>
      <c r="C526" s="289">
        <v>29657</v>
      </c>
      <c r="D526" s="289"/>
      <c r="E526" s="289"/>
      <c r="F526" s="289"/>
      <c r="G526" s="290"/>
      <c r="H526" s="291"/>
      <c r="I526" s="294"/>
      <c r="J526" s="294"/>
      <c r="K526" s="294"/>
      <c r="L526" s="295"/>
      <c r="M526" s="292"/>
    </row>
    <row r="527" spans="1:13" ht="12.75" hidden="1">
      <c r="A527" s="340">
        <v>3</v>
      </c>
      <c r="B527" s="341" t="s">
        <v>127</v>
      </c>
      <c r="C527" s="289">
        <v>51782</v>
      </c>
      <c r="D527" s="289"/>
      <c r="E527" s="289"/>
      <c r="F527" s="289"/>
      <c r="G527" s="290"/>
      <c r="H527" s="291"/>
      <c r="I527" s="294"/>
      <c r="J527" s="294"/>
      <c r="K527" s="294"/>
      <c r="L527" s="295"/>
      <c r="M527" s="292"/>
    </row>
    <row r="528" spans="1:13" ht="12.75" hidden="1">
      <c r="A528" s="340">
        <v>4</v>
      </c>
      <c r="B528" s="341" t="s">
        <v>506</v>
      </c>
      <c r="C528" s="289">
        <v>2356</v>
      </c>
      <c r="D528" s="289"/>
      <c r="E528" s="289"/>
      <c r="F528" s="289"/>
      <c r="G528" s="290"/>
      <c r="H528" s="291"/>
      <c r="I528" s="294"/>
      <c r="J528" s="294"/>
      <c r="K528" s="294"/>
      <c r="L528" s="295"/>
      <c r="M528" s="292"/>
    </row>
    <row r="529" spans="1:13" ht="12.75" hidden="1">
      <c r="A529" s="340">
        <v>5</v>
      </c>
      <c r="B529" s="341" t="s">
        <v>452</v>
      </c>
      <c r="C529" s="289">
        <v>131</v>
      </c>
      <c r="D529" s="289"/>
      <c r="E529" s="289"/>
      <c r="F529" s="289"/>
      <c r="G529" s="290"/>
      <c r="H529" s="291"/>
      <c r="I529" s="294"/>
      <c r="J529" s="294"/>
      <c r="K529" s="294"/>
      <c r="L529" s="295"/>
      <c r="M529" s="292"/>
    </row>
    <row r="530" spans="1:13" ht="12.75" hidden="1">
      <c r="A530" s="340">
        <v>6</v>
      </c>
      <c r="B530" s="341" t="s">
        <v>507</v>
      </c>
      <c r="C530" s="289"/>
      <c r="D530" s="289"/>
      <c r="E530" s="289"/>
      <c r="F530" s="289"/>
      <c r="G530" s="290"/>
      <c r="H530" s="291"/>
      <c r="I530" s="294"/>
      <c r="J530" s="294"/>
      <c r="K530" s="294"/>
      <c r="L530" s="295"/>
      <c r="M530" s="292"/>
    </row>
    <row r="531" spans="1:13" ht="13.5" hidden="1" thickBot="1">
      <c r="A531" s="342">
        <v>7</v>
      </c>
      <c r="B531" s="343" t="s">
        <v>508</v>
      </c>
      <c r="C531" s="277"/>
      <c r="D531" s="277"/>
      <c r="E531" s="277"/>
      <c r="F531" s="277"/>
      <c r="G531" s="299"/>
      <c r="H531" s="300"/>
      <c r="I531" s="303"/>
      <c r="J531" s="303"/>
      <c r="K531" s="303"/>
      <c r="L531" s="304"/>
      <c r="M531" s="301"/>
    </row>
    <row r="532" spans="1:13" ht="14.25" hidden="1" thickBot="1" thickTop="1">
      <c r="A532" s="344">
        <v>8</v>
      </c>
      <c r="B532" s="345" t="s">
        <v>509</v>
      </c>
      <c r="C532" s="308">
        <f>SUM(C525:C531)</f>
        <v>194603</v>
      </c>
      <c r="D532" s="308"/>
      <c r="E532" s="308"/>
      <c r="F532" s="308"/>
      <c r="G532" s="406"/>
      <c r="H532" s="346"/>
      <c r="I532" s="347"/>
      <c r="J532" s="347"/>
      <c r="K532" s="347"/>
      <c r="L532" s="348"/>
      <c r="M532" s="349"/>
    </row>
    <row r="533" spans="1:13" ht="13.5" hidden="1" thickTop="1">
      <c r="A533" s="350">
        <v>9</v>
      </c>
      <c r="B533" s="351" t="s">
        <v>507</v>
      </c>
      <c r="C533" s="288"/>
      <c r="D533" s="288"/>
      <c r="E533" s="288"/>
      <c r="F533" s="288"/>
      <c r="G533" s="316"/>
      <c r="H533" s="317"/>
      <c r="I533" s="283"/>
      <c r="J533" s="283"/>
      <c r="K533" s="283"/>
      <c r="L533" s="320"/>
      <c r="M533" s="318"/>
    </row>
    <row r="534" spans="1:13" ht="12.75" hidden="1">
      <c r="A534" s="340">
        <v>10</v>
      </c>
      <c r="B534" s="341" t="s">
        <v>508</v>
      </c>
      <c r="C534" s="289"/>
      <c r="D534" s="289"/>
      <c r="E534" s="289"/>
      <c r="F534" s="289"/>
      <c r="G534" s="290"/>
      <c r="H534" s="291"/>
      <c r="I534" s="294"/>
      <c r="J534" s="294"/>
      <c r="K534" s="294"/>
      <c r="L534" s="295"/>
      <c r="M534" s="292"/>
    </row>
    <row r="535" spans="1:13" ht="12.75" hidden="1">
      <c r="A535" s="340">
        <v>11</v>
      </c>
      <c r="B535" s="341" t="s">
        <v>510</v>
      </c>
      <c r="C535" s="289"/>
      <c r="D535" s="289"/>
      <c r="E535" s="289"/>
      <c r="F535" s="289"/>
      <c r="G535" s="290"/>
      <c r="H535" s="291"/>
      <c r="I535" s="294"/>
      <c r="J535" s="294"/>
      <c r="K535" s="294"/>
      <c r="L535" s="295"/>
      <c r="M535" s="292"/>
    </row>
    <row r="536" spans="1:13" ht="13.5" hidden="1" thickBot="1">
      <c r="A536" s="342">
        <v>12</v>
      </c>
      <c r="B536" s="343" t="s">
        <v>130</v>
      </c>
      <c r="C536" s="277"/>
      <c r="D536" s="277"/>
      <c r="E536" s="277"/>
      <c r="F536" s="277"/>
      <c r="G536" s="299"/>
      <c r="H536" s="300"/>
      <c r="I536" s="303"/>
      <c r="J536" s="303"/>
      <c r="K536" s="303"/>
      <c r="L536" s="304"/>
      <c r="M536" s="301"/>
    </row>
    <row r="537" spans="1:13" ht="14.25" hidden="1" thickBot="1" thickTop="1">
      <c r="A537" s="344">
        <v>13</v>
      </c>
      <c r="B537" s="386" t="s">
        <v>511</v>
      </c>
      <c r="C537" s="387"/>
      <c r="D537" s="407"/>
      <c r="E537" s="387"/>
      <c r="F537" s="387"/>
      <c r="G537" s="408"/>
      <c r="H537" s="389"/>
      <c r="I537" s="390"/>
      <c r="J537" s="390"/>
      <c r="K537" s="390"/>
      <c r="L537" s="391"/>
      <c r="M537" s="392"/>
    </row>
    <row r="538" spans="1:13" ht="13.5" hidden="1" thickTop="1">
      <c r="A538" s="353"/>
      <c r="B538" s="393" t="s">
        <v>512</v>
      </c>
      <c r="C538" s="278">
        <v>51</v>
      </c>
      <c r="D538" s="278"/>
      <c r="E538" s="278"/>
      <c r="F538" s="278"/>
      <c r="G538" s="357"/>
      <c r="H538" s="355"/>
      <c r="I538" s="355"/>
      <c r="J538" s="355"/>
      <c r="K538" s="394"/>
      <c r="L538" s="395"/>
      <c r="M538" s="356"/>
    </row>
    <row r="539" spans="1:13" ht="12.75" hidden="1">
      <c r="A539" s="353"/>
      <c r="B539" s="420" t="s">
        <v>553</v>
      </c>
      <c r="C539" s="288"/>
      <c r="D539" s="288"/>
      <c r="E539" s="288"/>
      <c r="F539" s="288"/>
      <c r="G539" s="421"/>
      <c r="H539" s="422"/>
      <c r="I539" s="422"/>
      <c r="J539" s="422"/>
      <c r="K539" s="423"/>
      <c r="L539" s="424"/>
      <c r="M539" s="425"/>
    </row>
    <row r="540" spans="1:13" ht="12.75" hidden="1">
      <c r="A540" s="353"/>
      <c r="B540" s="415" t="s">
        <v>547</v>
      </c>
      <c r="C540" s="289"/>
      <c r="D540" s="289"/>
      <c r="E540" s="289"/>
      <c r="F540" s="289"/>
      <c r="G540" s="426"/>
      <c r="H540" s="416"/>
      <c r="I540" s="416"/>
      <c r="J540" s="416"/>
      <c r="K540" s="417"/>
      <c r="L540" s="418"/>
      <c r="M540" s="419"/>
    </row>
    <row r="541" spans="1:13" ht="12.75" hidden="1">
      <c r="A541" s="353"/>
      <c r="B541" s="415" t="s">
        <v>554</v>
      </c>
      <c r="C541" s="289"/>
      <c r="D541" s="289"/>
      <c r="E541" s="289"/>
      <c r="F541" s="289"/>
      <c r="G541" s="426"/>
      <c r="H541" s="416"/>
      <c r="I541" s="416"/>
      <c r="J541" s="416"/>
      <c r="K541" s="417"/>
      <c r="L541" s="418"/>
      <c r="M541" s="419"/>
    </row>
    <row r="542" spans="1:13" ht="12.75" hidden="1">
      <c r="A542" s="353"/>
      <c r="B542" s="415" t="s">
        <v>555</v>
      </c>
      <c r="C542" s="289"/>
      <c r="D542" s="289"/>
      <c r="E542" s="289"/>
      <c r="F542" s="289"/>
      <c r="G542" s="426"/>
      <c r="H542" s="416"/>
      <c r="I542" s="416"/>
      <c r="J542" s="416"/>
      <c r="K542" s="417"/>
      <c r="L542" s="418"/>
      <c r="M542" s="419"/>
    </row>
    <row r="543" spans="1:13" ht="13.5" hidden="1" thickBot="1">
      <c r="A543" s="323"/>
      <c r="B543" s="358" t="s">
        <v>513</v>
      </c>
      <c r="C543" s="359">
        <v>1</v>
      </c>
      <c r="D543" s="359"/>
      <c r="E543" s="359"/>
      <c r="F543" s="359"/>
      <c r="G543" s="363"/>
      <c r="H543" s="361"/>
      <c r="I543" s="361"/>
      <c r="J543" s="361"/>
      <c r="K543" s="396"/>
      <c r="L543" s="397"/>
      <c r="M543" s="362"/>
    </row>
    <row r="544" spans="1:13" ht="23.25" hidden="1" thickBot="1">
      <c r="A544" s="398">
        <v>14</v>
      </c>
      <c r="B544" s="409" t="s">
        <v>556</v>
      </c>
      <c r="C544" s="335">
        <f>SUM(C532)</f>
        <v>194603</v>
      </c>
      <c r="D544" s="335"/>
      <c r="E544" s="335"/>
      <c r="F544" s="335"/>
      <c r="G544" s="335"/>
      <c r="H544" s="335"/>
      <c r="I544" s="335"/>
      <c r="J544" s="335"/>
      <c r="K544" s="335"/>
      <c r="L544" s="335"/>
      <c r="M544" s="335"/>
    </row>
    <row r="545" spans="1:13" ht="12.75" hidden="1">
      <c r="A545" s="265"/>
      <c r="B545" s="404"/>
      <c r="C545" s="367"/>
      <c r="D545" s="367"/>
      <c r="E545" s="367"/>
      <c r="F545" s="367"/>
      <c r="G545" s="404"/>
      <c r="H545" s="404"/>
      <c r="I545" s="404"/>
      <c r="J545" s="404"/>
      <c r="K545" s="404"/>
      <c r="L545" s="404"/>
      <c r="M545" s="404"/>
    </row>
    <row r="546" spans="1:13" ht="12.75" hidden="1">
      <c r="A546" s="403"/>
      <c r="B546" s="404"/>
      <c r="C546" s="367"/>
      <c r="D546" s="367"/>
      <c r="E546" s="367"/>
      <c r="F546" s="367"/>
      <c r="G546" s="404"/>
      <c r="H546" s="404"/>
      <c r="I546" s="404"/>
      <c r="J546" s="404"/>
      <c r="K546" s="404"/>
      <c r="L546" s="404"/>
      <c r="M546" s="404"/>
    </row>
    <row r="547" spans="1:13" ht="12.75" hidden="1">
      <c r="A547" s="403"/>
      <c r="B547" s="404"/>
      <c r="C547" s="367"/>
      <c r="D547" s="367"/>
      <c r="E547" s="367"/>
      <c r="F547" s="367"/>
      <c r="G547" s="404"/>
      <c r="H547" s="404"/>
      <c r="I547" s="404"/>
      <c r="J547" s="404"/>
      <c r="K547" s="404"/>
      <c r="L547" s="404"/>
      <c r="M547" s="404"/>
    </row>
    <row r="548" spans="1:13" ht="12.75" hidden="1">
      <c r="A548" s="403"/>
      <c r="B548" s="404"/>
      <c r="C548" s="367"/>
      <c r="D548" s="367"/>
      <c r="E548" s="367"/>
      <c r="F548" s="367"/>
      <c r="G548" s="404"/>
      <c r="H548" s="404"/>
      <c r="I548" s="404"/>
      <c r="J548" s="404"/>
      <c r="K548" s="404"/>
      <c r="L548" s="404"/>
      <c r="M548" s="404"/>
    </row>
    <row r="549" spans="1:13" ht="12.75" hidden="1">
      <c r="A549" s="403"/>
      <c r="B549" s="404"/>
      <c r="C549" s="367"/>
      <c r="D549" s="367"/>
      <c r="E549" s="367"/>
      <c r="F549" s="367"/>
      <c r="G549" s="404"/>
      <c r="H549" s="404"/>
      <c r="I549" s="404"/>
      <c r="J549" s="404"/>
      <c r="K549" s="404"/>
      <c r="L549" s="404"/>
      <c r="M549" s="404"/>
    </row>
    <row r="550" spans="1:13" ht="12.75" hidden="1">
      <c r="A550" s="403"/>
      <c r="B550" s="404"/>
      <c r="C550" s="367"/>
      <c r="D550" s="367"/>
      <c r="E550" s="367"/>
      <c r="F550" s="367"/>
      <c r="G550" s="404"/>
      <c r="H550" s="404"/>
      <c r="I550" s="404"/>
      <c r="J550" s="404"/>
      <c r="K550" s="404"/>
      <c r="L550" s="404"/>
      <c r="M550" s="404"/>
    </row>
    <row r="551" spans="1:13" ht="12.75" hidden="1">
      <c r="A551" s="403"/>
      <c r="B551" s="404"/>
      <c r="C551" s="367"/>
      <c r="D551" s="367"/>
      <c r="E551" s="367"/>
      <c r="F551" s="367"/>
      <c r="G551" s="404"/>
      <c r="H551" s="404"/>
      <c r="I551" s="404"/>
      <c r="J551" s="404"/>
      <c r="K551" s="404"/>
      <c r="L551" s="404"/>
      <c r="M551" s="404"/>
    </row>
    <row r="552" spans="1:13" ht="12.75" hidden="1">
      <c r="A552" s="403"/>
      <c r="B552" s="404"/>
      <c r="C552" s="367"/>
      <c r="D552" s="367"/>
      <c r="E552" s="367"/>
      <c r="F552" s="367"/>
      <c r="G552" s="404"/>
      <c r="H552" s="404"/>
      <c r="I552" s="404"/>
      <c r="J552" s="404"/>
      <c r="K552" s="404"/>
      <c r="L552" s="404"/>
      <c r="M552" s="404"/>
    </row>
    <row r="553" spans="1:13" ht="12.75" hidden="1">
      <c r="A553" s="403"/>
      <c r="B553" s="404"/>
      <c r="C553" s="367"/>
      <c r="D553" s="367"/>
      <c r="E553" s="367"/>
      <c r="F553" s="367"/>
      <c r="G553" s="404"/>
      <c r="H553" s="404"/>
      <c r="I553" s="404"/>
      <c r="J553" s="404"/>
      <c r="K553" s="404"/>
      <c r="L553" s="404"/>
      <c r="M553" s="404"/>
    </row>
    <row r="554" spans="1:13" ht="12.75" hidden="1">
      <c r="A554" s="403"/>
      <c r="B554" s="404"/>
      <c r="C554" s="367"/>
      <c r="D554" s="367"/>
      <c r="E554" s="367"/>
      <c r="F554" s="367"/>
      <c r="G554" s="404"/>
      <c r="H554" s="404"/>
      <c r="I554" s="404"/>
      <c r="J554" s="404"/>
      <c r="K554" s="404"/>
      <c r="L554" s="404"/>
      <c r="M554" s="404"/>
    </row>
    <row r="555" spans="1:13" ht="12.75" hidden="1">
      <c r="A555" s="403"/>
      <c r="B555" s="404"/>
      <c r="C555" s="367"/>
      <c r="D555" s="367"/>
      <c r="E555" s="367"/>
      <c r="F555" s="367"/>
      <c r="G555" s="404"/>
      <c r="H555" s="404"/>
      <c r="I555" s="404"/>
      <c r="J555" s="404"/>
      <c r="K555" s="404"/>
      <c r="L555" s="404"/>
      <c r="M555" s="404"/>
    </row>
    <row r="556" spans="1:13" ht="12.75" hidden="1">
      <c r="A556" s="403"/>
      <c r="B556" s="404"/>
      <c r="C556" s="367"/>
      <c r="D556" s="367"/>
      <c r="E556" s="367"/>
      <c r="F556" s="367"/>
      <c r="G556" s="404"/>
      <c r="H556" s="404"/>
      <c r="I556" s="404"/>
      <c r="J556" s="404"/>
      <c r="K556" s="404"/>
      <c r="L556" s="404"/>
      <c r="M556" s="404"/>
    </row>
    <row r="557" spans="1:13" ht="12.75" hidden="1">
      <c r="A557" s="403"/>
      <c r="B557" s="404"/>
      <c r="C557" s="367"/>
      <c r="D557" s="367"/>
      <c r="E557" s="367"/>
      <c r="F557" s="367"/>
      <c r="G557" s="404"/>
      <c r="H557" s="404"/>
      <c r="I557" s="404"/>
      <c r="J557" s="404"/>
      <c r="K557" s="404"/>
      <c r="L557" s="404"/>
      <c r="M557" s="404"/>
    </row>
    <row r="558" spans="1:13" ht="12.75" hidden="1">
      <c r="A558" s="403"/>
      <c r="B558" s="404"/>
      <c r="C558" s="367"/>
      <c r="D558" s="367"/>
      <c r="E558" s="367"/>
      <c r="F558" s="367"/>
      <c r="G558" s="404"/>
      <c r="H558" s="404"/>
      <c r="I558" s="404"/>
      <c r="J558" s="404"/>
      <c r="K558" s="404"/>
      <c r="L558" s="404"/>
      <c r="M558" s="404"/>
    </row>
    <row r="559" spans="1:13" ht="12.75" hidden="1">
      <c r="A559" s="403"/>
      <c r="B559" s="404"/>
      <c r="C559" s="367"/>
      <c r="D559" s="367"/>
      <c r="E559" s="367"/>
      <c r="F559" s="367"/>
      <c r="G559" s="404"/>
      <c r="H559" s="404"/>
      <c r="I559" s="404"/>
      <c r="J559" s="404"/>
      <c r="K559" s="404"/>
      <c r="L559" s="404"/>
      <c r="M559" s="404"/>
    </row>
    <row r="560" spans="1:13" ht="12.75" hidden="1">
      <c r="A560" s="403"/>
      <c r="B560" s="404"/>
      <c r="C560" s="367"/>
      <c r="D560" s="367"/>
      <c r="E560" s="367"/>
      <c r="F560" s="367"/>
      <c r="G560" s="404"/>
      <c r="H560" s="404"/>
      <c r="I560" s="404"/>
      <c r="J560" s="404"/>
      <c r="K560" s="404"/>
      <c r="M560" s="602" t="s">
        <v>43</v>
      </c>
    </row>
    <row r="561" spans="12:13" ht="12.75" hidden="1">
      <c r="L561" s="261"/>
      <c r="M561" s="261"/>
    </row>
    <row r="562" ht="12.75" hidden="1"/>
    <row r="563" ht="12.75" hidden="1"/>
    <row r="564" ht="12.75" hidden="1"/>
    <row r="565" ht="12.75" hidden="1"/>
    <row r="566" spans="2:9" ht="12.75" hidden="1">
      <c r="B566" s="1191" t="s">
        <v>582</v>
      </c>
      <c r="C566" s="1170"/>
      <c r="D566" s="1170"/>
      <c r="E566" s="1170"/>
      <c r="F566" s="1170"/>
      <c r="G566" s="1170"/>
      <c r="H566" s="1170"/>
      <c r="I566" s="1170"/>
    </row>
    <row r="567" spans="2:9" ht="12.75" hidden="1">
      <c r="B567" s="262"/>
      <c r="C567" s="266"/>
      <c r="D567" s="266"/>
      <c r="E567" s="262"/>
      <c r="F567" s="262"/>
      <c r="G567" s="114"/>
      <c r="H567" s="114"/>
      <c r="I567" s="114"/>
    </row>
    <row r="568" spans="2:9" ht="12.75" hidden="1">
      <c r="B568" s="262"/>
      <c r="C568" s="266"/>
      <c r="D568" s="266"/>
      <c r="E568" s="262" t="s">
        <v>557</v>
      </c>
      <c r="F568" s="262"/>
      <c r="G568" s="114"/>
      <c r="H568" s="114"/>
      <c r="I568" s="114"/>
    </row>
    <row r="569" spans="2:13" ht="11.25" customHeight="1" hidden="1" thickBot="1">
      <c r="B569" s="262"/>
      <c r="C569" s="266"/>
      <c r="D569" s="266"/>
      <c r="E569" s="262"/>
      <c r="F569" s="262"/>
      <c r="G569" s="114"/>
      <c r="H569" s="114"/>
      <c r="I569" s="114"/>
      <c r="M569" t="s">
        <v>409</v>
      </c>
    </row>
    <row r="570" spans="1:13" ht="13.5" hidden="1" thickBot="1">
      <c r="A570" s="1141"/>
      <c r="B570" s="1174" t="s">
        <v>485</v>
      </c>
      <c r="C570" s="336" t="s">
        <v>141</v>
      </c>
      <c r="D570" s="1081" t="s">
        <v>142</v>
      </c>
      <c r="E570" s="1070" t="s">
        <v>143</v>
      </c>
      <c r="F570" s="1090"/>
      <c r="G570" s="1090"/>
      <c r="H570" s="1090"/>
      <c r="I570" s="1090"/>
      <c r="J570" s="1090"/>
      <c r="K570" s="1091"/>
      <c r="L570" s="268" t="s">
        <v>487</v>
      </c>
      <c r="M570" s="268" t="s">
        <v>488</v>
      </c>
    </row>
    <row r="571" spans="1:13" ht="13.5" hidden="1" thickBot="1">
      <c r="A571" s="1142"/>
      <c r="B571" s="1175"/>
      <c r="C571" s="267"/>
      <c r="D571" s="1082"/>
      <c r="E571" s="255"/>
      <c r="F571" s="255"/>
      <c r="G571" s="269" t="s">
        <v>335</v>
      </c>
      <c r="H571" s="255"/>
      <c r="I571" s="255"/>
      <c r="J571" s="255"/>
      <c r="K571" s="253"/>
      <c r="L571" s="1070" t="s">
        <v>489</v>
      </c>
      <c r="M571" s="1076"/>
    </row>
    <row r="572" spans="1:13" ht="24.75" customHeight="1" hidden="1" thickBot="1">
      <c r="A572" s="1074" t="s">
        <v>558</v>
      </c>
      <c r="B572" s="1202"/>
      <c r="C572" s="272"/>
      <c r="D572" s="1083"/>
      <c r="E572" s="368"/>
      <c r="F572" s="273"/>
      <c r="G572" s="273"/>
      <c r="H572" s="273"/>
      <c r="I572" s="273"/>
      <c r="J572" s="273"/>
      <c r="K572" s="273"/>
      <c r="L572" s="273"/>
      <c r="M572" s="274"/>
    </row>
    <row r="573" spans="1:13" ht="13.5" hidden="1" thickBot="1">
      <c r="A573" s="272"/>
      <c r="B573" s="411"/>
      <c r="C573" s="267"/>
      <c r="D573" s="267"/>
      <c r="E573" s="385"/>
      <c r="F573" s="384"/>
      <c r="G573" s="384"/>
      <c r="H573" s="384"/>
      <c r="I573" s="368"/>
      <c r="J573" s="412"/>
      <c r="K573" s="402"/>
      <c r="L573" s="413"/>
      <c r="M573" s="274"/>
    </row>
    <row r="574" spans="1:13" ht="13.5" hidden="1" thickBot="1">
      <c r="A574" s="369">
        <v>1</v>
      </c>
      <c r="B574" s="370" t="s">
        <v>116</v>
      </c>
      <c r="C574" s="371"/>
      <c r="D574" s="372"/>
      <c r="E574" s="278"/>
      <c r="F574" s="278"/>
      <c r="G574" s="279"/>
      <c r="H574" s="280"/>
      <c r="I574" s="281"/>
      <c r="J574" s="282"/>
      <c r="K574" s="283"/>
      <c r="L574" s="284"/>
      <c r="M574" s="281"/>
    </row>
    <row r="575" spans="1:13" ht="12.75" hidden="1">
      <c r="A575" s="296">
        <v>2</v>
      </c>
      <c r="B575" s="25" t="s">
        <v>493</v>
      </c>
      <c r="C575" s="297"/>
      <c r="D575" s="373"/>
      <c r="E575" s="289"/>
      <c r="F575" s="289"/>
      <c r="G575" s="290"/>
      <c r="H575" s="291"/>
      <c r="I575" s="292"/>
      <c r="J575" s="293"/>
      <c r="K575" s="294"/>
      <c r="L575" s="295"/>
      <c r="M575" s="292"/>
    </row>
    <row r="576" spans="1:13" ht="12.75" hidden="1">
      <c r="A576" s="296">
        <v>3</v>
      </c>
      <c r="B576" s="25" t="s">
        <v>494</v>
      </c>
      <c r="C576" s="297"/>
      <c r="D576" s="373"/>
      <c r="E576" s="289"/>
      <c r="F576" s="289"/>
      <c r="G576" s="290"/>
      <c r="H576" s="291"/>
      <c r="I576" s="292"/>
      <c r="J576" s="293"/>
      <c r="K576" s="294"/>
      <c r="L576" s="295"/>
      <c r="M576" s="292"/>
    </row>
    <row r="577" spans="1:13" ht="12.75" hidden="1">
      <c r="A577" s="296">
        <v>4</v>
      </c>
      <c r="B577" s="25" t="s">
        <v>495</v>
      </c>
      <c r="C577" s="297"/>
      <c r="D577" s="373"/>
      <c r="E577" s="289"/>
      <c r="F577" s="289"/>
      <c r="G577" s="290"/>
      <c r="H577" s="291"/>
      <c r="I577" s="292"/>
      <c r="J577" s="293"/>
      <c r="K577" s="294"/>
      <c r="L577" s="295"/>
      <c r="M577" s="292"/>
    </row>
    <row r="578" spans="1:13" ht="13.5" hidden="1" thickBot="1">
      <c r="A578" s="275">
        <v>5</v>
      </c>
      <c r="B578" s="298" t="s">
        <v>496</v>
      </c>
      <c r="C578" s="276"/>
      <c r="D578" s="375"/>
      <c r="E578" s="277"/>
      <c r="F578" s="277"/>
      <c r="G578" s="299"/>
      <c r="H578" s="300"/>
      <c r="I578" s="301"/>
      <c r="J578" s="302"/>
      <c r="K578" s="303"/>
      <c r="L578" s="304"/>
      <c r="M578" s="301"/>
    </row>
    <row r="579" spans="1:13" ht="14.25" hidden="1" thickBot="1" thickTop="1">
      <c r="A579" s="305">
        <v>2</v>
      </c>
      <c r="B579" s="306" t="s">
        <v>497</v>
      </c>
      <c r="C579" s="307">
        <v>1670</v>
      </c>
      <c r="D579" s="377"/>
      <c r="E579" s="309"/>
      <c r="F579" s="309"/>
      <c r="G579" s="310"/>
      <c r="H579" s="311"/>
      <c r="I579" s="312"/>
      <c r="J579" s="313"/>
      <c r="K579" s="314"/>
      <c r="L579" s="315"/>
      <c r="M579" s="312"/>
    </row>
    <row r="580" spans="1:13" ht="15" hidden="1" thickTop="1">
      <c r="A580" s="285">
        <v>3</v>
      </c>
      <c r="B580" s="909" t="s">
        <v>579</v>
      </c>
      <c r="C580" s="287"/>
      <c r="D580" s="379"/>
      <c r="E580" s="288"/>
      <c r="F580" s="288"/>
      <c r="G580" s="316"/>
      <c r="H580" s="317"/>
      <c r="I580" s="318"/>
      <c r="J580" s="319"/>
      <c r="K580" s="283"/>
      <c r="L580" s="320"/>
      <c r="M580" s="318"/>
    </row>
    <row r="581" spans="1:13" ht="13.5" hidden="1">
      <c r="A581" s="296">
        <v>4</v>
      </c>
      <c r="B581" s="68" t="s">
        <v>580</v>
      </c>
      <c r="C581" s="297"/>
      <c r="D581" s="373"/>
      <c r="E581" s="289"/>
      <c r="F581" s="289"/>
      <c r="G581" s="290"/>
      <c r="H581" s="291"/>
      <c r="I581" s="292"/>
      <c r="J581" s="293"/>
      <c r="K581" s="294"/>
      <c r="L581" s="295"/>
      <c r="M581" s="292"/>
    </row>
    <row r="582" spans="1:13" ht="13.5" hidden="1">
      <c r="A582" s="296">
        <v>5</v>
      </c>
      <c r="B582" s="68" t="s">
        <v>536</v>
      </c>
      <c r="C582" s="297"/>
      <c r="D582" s="373"/>
      <c r="E582" s="289"/>
      <c r="F582" s="289"/>
      <c r="G582" s="290"/>
      <c r="H582" s="291"/>
      <c r="I582" s="292"/>
      <c r="J582" s="293"/>
      <c r="K582" s="294"/>
      <c r="L582" s="295"/>
      <c r="M582" s="292"/>
    </row>
    <row r="583" spans="1:13" ht="13.5" hidden="1">
      <c r="A583" s="296">
        <v>6</v>
      </c>
      <c r="B583" s="68" t="s">
        <v>121</v>
      </c>
      <c r="C583" s="297"/>
      <c r="D583" s="373"/>
      <c r="E583" s="289"/>
      <c r="F583" s="289"/>
      <c r="G583" s="290"/>
      <c r="H583" s="291"/>
      <c r="I583" s="292"/>
      <c r="J583" s="293"/>
      <c r="K583" s="294"/>
      <c r="L583" s="295"/>
      <c r="M583" s="292"/>
    </row>
    <row r="584" spans="1:13" ht="13.5" hidden="1">
      <c r="A584" s="296">
        <v>7</v>
      </c>
      <c r="B584" s="503" t="s">
        <v>501</v>
      </c>
      <c r="C584" s="297"/>
      <c r="D584" s="373"/>
      <c r="E584" s="289"/>
      <c r="F584" s="289"/>
      <c r="G584" s="290"/>
      <c r="H584" s="291"/>
      <c r="I584" s="292"/>
      <c r="J584" s="293"/>
      <c r="K584" s="294"/>
      <c r="L584" s="295"/>
      <c r="M584" s="292"/>
    </row>
    <row r="585" spans="1:13" ht="14.25" hidden="1" thickBot="1">
      <c r="A585" s="296">
        <v>8</v>
      </c>
      <c r="B585" s="505" t="s">
        <v>502</v>
      </c>
      <c r="C585" s="297"/>
      <c r="D585" s="373"/>
      <c r="E585" s="289"/>
      <c r="F585" s="289"/>
      <c r="G585" s="290"/>
      <c r="H585" s="291"/>
      <c r="I585" s="292"/>
      <c r="J585" s="293"/>
      <c r="K585" s="294"/>
      <c r="L585" s="295"/>
      <c r="M585" s="292"/>
    </row>
    <row r="586" spans="1:13" ht="34.5" hidden="1" thickBot="1">
      <c r="A586" s="333">
        <v>9</v>
      </c>
      <c r="B586" s="334" t="s">
        <v>559</v>
      </c>
      <c r="C586" s="335">
        <f>SUM(C579:C585)</f>
        <v>1670</v>
      </c>
      <c r="D586" s="335"/>
      <c r="E586" s="335"/>
      <c r="F586" s="335"/>
      <c r="G586" s="335"/>
      <c r="H586" s="335"/>
      <c r="I586" s="335"/>
      <c r="J586" s="335"/>
      <c r="K586" s="335"/>
      <c r="L586" s="335"/>
      <c r="M586" s="335"/>
    </row>
    <row r="587" spans="1:13" ht="12.75" hidden="1">
      <c r="A587" s="364"/>
      <c r="B587" s="365"/>
      <c r="C587" s="366"/>
      <c r="D587" s="366"/>
      <c r="E587" s="366"/>
      <c r="F587" s="366"/>
      <c r="G587" s="366"/>
      <c r="H587" s="366"/>
      <c r="I587" s="366"/>
      <c r="J587" s="366"/>
      <c r="K587" s="366"/>
      <c r="L587" s="366"/>
      <c r="M587" s="366"/>
    </row>
    <row r="588" spans="2:9" ht="13.5" hidden="1" thickBot="1">
      <c r="B588" s="262"/>
      <c r="C588" s="266"/>
      <c r="D588" s="266"/>
      <c r="E588" s="262"/>
      <c r="F588" s="262"/>
      <c r="G588" s="114"/>
      <c r="H588" s="114"/>
      <c r="I588" s="114"/>
    </row>
    <row r="589" spans="1:13" ht="13.5" hidden="1" thickBot="1">
      <c r="A589" s="1141"/>
      <c r="B589" s="1174" t="s">
        <v>504</v>
      </c>
      <c r="C589" s="336" t="s">
        <v>141</v>
      </c>
      <c r="D589" s="1081" t="s">
        <v>142</v>
      </c>
      <c r="E589" s="1070" t="s">
        <v>143</v>
      </c>
      <c r="F589" s="1090"/>
      <c r="G589" s="1090"/>
      <c r="H589" s="1090"/>
      <c r="I589" s="1090"/>
      <c r="J589" s="1090"/>
      <c r="K589" s="1091"/>
      <c r="L589" s="268" t="s">
        <v>487</v>
      </c>
      <c r="M589" s="268" t="s">
        <v>488</v>
      </c>
    </row>
    <row r="590" spans="1:13" ht="13.5" hidden="1" thickBot="1">
      <c r="A590" s="1142"/>
      <c r="B590" s="1175"/>
      <c r="C590" s="267"/>
      <c r="D590" s="1082"/>
      <c r="E590" s="255"/>
      <c r="F590" s="255"/>
      <c r="G590" s="269" t="s">
        <v>335</v>
      </c>
      <c r="H590" s="255"/>
      <c r="I590" s="255"/>
      <c r="J590" s="255"/>
      <c r="K590" s="253"/>
      <c r="L590" s="1070" t="s">
        <v>489</v>
      </c>
      <c r="M590" s="1076"/>
    </row>
    <row r="591" spans="1:13" ht="26.25" customHeight="1" hidden="1" thickBot="1">
      <c r="A591" s="1074" t="s">
        <v>558</v>
      </c>
      <c r="B591" s="1202"/>
      <c r="C591" s="336"/>
      <c r="D591" s="1083"/>
      <c r="E591" s="368"/>
      <c r="F591" s="273"/>
      <c r="G591" s="273"/>
      <c r="H591" s="273"/>
      <c r="I591" s="273"/>
      <c r="J591" s="273"/>
      <c r="K591" s="273"/>
      <c r="L591" s="273"/>
      <c r="M591" s="273"/>
    </row>
    <row r="592" spans="1:13" ht="12.75" hidden="1">
      <c r="A592" s="337">
        <v>1</v>
      </c>
      <c r="B592" s="338" t="s">
        <v>505</v>
      </c>
      <c r="C592" s="278">
        <v>11754</v>
      </c>
      <c r="D592" s="278"/>
      <c r="E592" s="278"/>
      <c r="F592" s="278"/>
      <c r="G592" s="279"/>
      <c r="H592" s="280"/>
      <c r="I592" s="339"/>
      <c r="J592" s="339"/>
      <c r="K592" s="283"/>
      <c r="L592" s="284"/>
      <c r="M592" s="281"/>
    </row>
    <row r="593" spans="1:13" ht="12.75" hidden="1">
      <c r="A593" s="340">
        <v>2</v>
      </c>
      <c r="B593" s="341" t="s">
        <v>447</v>
      </c>
      <c r="C593" s="289">
        <v>3092</v>
      </c>
      <c r="D593" s="289"/>
      <c r="E593" s="289"/>
      <c r="F593" s="289"/>
      <c r="G593" s="290"/>
      <c r="H593" s="291"/>
      <c r="I593" s="294"/>
      <c r="J593" s="294"/>
      <c r="K593" s="294"/>
      <c r="L593" s="295"/>
      <c r="M593" s="292"/>
    </row>
    <row r="594" spans="1:13" ht="12.75" hidden="1">
      <c r="A594" s="340">
        <v>3</v>
      </c>
      <c r="B594" s="341" t="s">
        <v>127</v>
      </c>
      <c r="C594" s="289">
        <v>1737</v>
      </c>
      <c r="D594" s="289"/>
      <c r="E594" s="289"/>
      <c r="F594" s="289"/>
      <c r="G594" s="290"/>
      <c r="H594" s="291"/>
      <c r="I594" s="294"/>
      <c r="J594" s="294"/>
      <c r="K594" s="294"/>
      <c r="L594" s="295"/>
      <c r="M594" s="292"/>
    </row>
    <row r="595" spans="1:13" ht="12.75" hidden="1">
      <c r="A595" s="340">
        <v>4</v>
      </c>
      <c r="B595" s="341" t="s">
        <v>506</v>
      </c>
      <c r="C595" s="289">
        <v>50</v>
      </c>
      <c r="D595" s="289"/>
      <c r="E595" s="289"/>
      <c r="F595" s="289"/>
      <c r="G595" s="290"/>
      <c r="H595" s="291"/>
      <c r="I595" s="294"/>
      <c r="J595" s="294"/>
      <c r="K595" s="294"/>
      <c r="L595" s="295"/>
      <c r="M595" s="292"/>
    </row>
    <row r="596" spans="1:13" ht="12.75" hidden="1">
      <c r="A596" s="340">
        <v>5</v>
      </c>
      <c r="B596" s="341" t="s">
        <v>452</v>
      </c>
      <c r="C596" s="289"/>
      <c r="D596" s="289"/>
      <c r="E596" s="289"/>
      <c r="F596" s="289"/>
      <c r="G596" s="290"/>
      <c r="H596" s="291"/>
      <c r="I596" s="294"/>
      <c r="J596" s="294"/>
      <c r="K596" s="294"/>
      <c r="L596" s="295"/>
      <c r="M596" s="292"/>
    </row>
    <row r="597" spans="1:13" ht="12.75" hidden="1">
      <c r="A597" s="340">
        <v>6</v>
      </c>
      <c r="B597" s="341" t="s">
        <v>507</v>
      </c>
      <c r="C597" s="289"/>
      <c r="D597" s="289"/>
      <c r="E597" s="289"/>
      <c r="F597" s="289"/>
      <c r="G597" s="290"/>
      <c r="H597" s="291"/>
      <c r="I597" s="294"/>
      <c r="J597" s="294"/>
      <c r="K597" s="294"/>
      <c r="L597" s="295"/>
      <c r="M597" s="292"/>
    </row>
    <row r="598" spans="1:13" ht="13.5" hidden="1" thickBot="1">
      <c r="A598" s="342">
        <v>7</v>
      </c>
      <c r="B598" s="343" t="s">
        <v>508</v>
      </c>
      <c r="C598" s="277"/>
      <c r="D598" s="277"/>
      <c r="E598" s="277"/>
      <c r="F598" s="277"/>
      <c r="G598" s="299"/>
      <c r="H598" s="300"/>
      <c r="I598" s="303"/>
      <c r="J598" s="303"/>
      <c r="K598" s="303"/>
      <c r="L598" s="304"/>
      <c r="M598" s="301"/>
    </row>
    <row r="599" spans="1:13" ht="14.25" hidden="1" thickBot="1" thickTop="1">
      <c r="A599" s="344">
        <v>8</v>
      </c>
      <c r="B599" s="345" t="s">
        <v>509</v>
      </c>
      <c r="C599" s="308">
        <f>SUM(C592:C598)</f>
        <v>16633</v>
      </c>
      <c r="D599" s="308"/>
      <c r="E599" s="308"/>
      <c r="F599" s="308"/>
      <c r="G599" s="406"/>
      <c r="H599" s="346"/>
      <c r="I599" s="347"/>
      <c r="J599" s="347"/>
      <c r="K599" s="347"/>
      <c r="L599" s="348"/>
      <c r="M599" s="349"/>
    </row>
    <row r="600" spans="1:13" ht="13.5" hidden="1" thickTop="1">
      <c r="A600" s="350">
        <v>9</v>
      </c>
      <c r="B600" s="351" t="s">
        <v>507</v>
      </c>
      <c r="C600" s="288"/>
      <c r="D600" s="288"/>
      <c r="E600" s="288"/>
      <c r="F600" s="288"/>
      <c r="G600" s="316"/>
      <c r="H600" s="317"/>
      <c r="I600" s="283"/>
      <c r="J600" s="283"/>
      <c r="K600" s="283"/>
      <c r="L600" s="320"/>
      <c r="M600" s="318"/>
    </row>
    <row r="601" spans="1:13" ht="12.75" hidden="1">
      <c r="A601" s="340">
        <v>10</v>
      </c>
      <c r="B601" s="341" t="s">
        <v>508</v>
      </c>
      <c r="C601" s="289"/>
      <c r="D601" s="289"/>
      <c r="E601" s="289"/>
      <c r="F601" s="289"/>
      <c r="G601" s="290"/>
      <c r="H601" s="291"/>
      <c r="I601" s="294"/>
      <c r="J601" s="294"/>
      <c r="K601" s="294"/>
      <c r="L601" s="295"/>
      <c r="M601" s="292"/>
    </row>
    <row r="602" spans="1:13" ht="12.75" hidden="1">
      <c r="A602" s="340">
        <v>11</v>
      </c>
      <c r="B602" s="341" t="s">
        <v>510</v>
      </c>
      <c r="C602" s="289"/>
      <c r="D602" s="289"/>
      <c r="E602" s="289"/>
      <c r="F602" s="289"/>
      <c r="G602" s="290"/>
      <c r="H602" s="291"/>
      <c r="I602" s="294"/>
      <c r="J602" s="294"/>
      <c r="K602" s="294"/>
      <c r="L602" s="295"/>
      <c r="M602" s="292"/>
    </row>
    <row r="603" spans="1:13" ht="13.5" hidden="1" thickBot="1">
      <c r="A603" s="342">
        <v>12</v>
      </c>
      <c r="B603" s="343" t="s">
        <v>130</v>
      </c>
      <c r="C603" s="277"/>
      <c r="D603" s="277"/>
      <c r="E603" s="277"/>
      <c r="F603" s="277"/>
      <c r="G603" s="299"/>
      <c r="H603" s="300"/>
      <c r="I603" s="303"/>
      <c r="J603" s="303"/>
      <c r="K603" s="303"/>
      <c r="L603" s="304"/>
      <c r="M603" s="301"/>
    </row>
    <row r="604" spans="1:13" ht="14.25" hidden="1" thickBot="1" thickTop="1">
      <c r="A604" s="344">
        <v>13</v>
      </c>
      <c r="B604" s="386" t="s">
        <v>511</v>
      </c>
      <c r="C604" s="387"/>
      <c r="D604" s="387"/>
      <c r="E604" s="387"/>
      <c r="F604" s="387"/>
      <c r="G604" s="408"/>
      <c r="H604" s="389"/>
      <c r="I604" s="390"/>
      <c r="J604" s="390"/>
      <c r="K604" s="390"/>
      <c r="L604" s="391"/>
      <c r="M604" s="392"/>
    </row>
    <row r="605" spans="1:13" ht="13.5" hidden="1" thickTop="1">
      <c r="A605" s="353"/>
      <c r="B605" s="393" t="s">
        <v>512</v>
      </c>
      <c r="C605" s="278">
        <v>5</v>
      </c>
      <c r="D605" s="278"/>
      <c r="E605" s="278"/>
      <c r="F605" s="278"/>
      <c r="G605" s="357"/>
      <c r="H605" s="355"/>
      <c r="I605" s="355"/>
      <c r="J605" s="355"/>
      <c r="K605" s="394"/>
      <c r="L605" s="395"/>
      <c r="M605" s="356"/>
    </row>
    <row r="606" spans="1:13" ht="12.75" hidden="1">
      <c r="A606" s="353"/>
      <c r="B606" s="420" t="s">
        <v>553</v>
      </c>
      <c r="C606" s="288"/>
      <c r="D606" s="288"/>
      <c r="E606" s="288"/>
      <c r="F606" s="288"/>
      <c r="G606" s="421"/>
      <c r="H606" s="422"/>
      <c r="I606" s="422"/>
      <c r="J606" s="422"/>
      <c r="K606" s="423"/>
      <c r="L606" s="424"/>
      <c r="M606" s="425"/>
    </row>
    <row r="607" spans="1:13" ht="12.75" hidden="1">
      <c r="A607" s="353"/>
      <c r="B607" s="415" t="s">
        <v>547</v>
      </c>
      <c r="C607" s="289"/>
      <c r="D607" s="289"/>
      <c r="E607" s="289"/>
      <c r="F607" s="289"/>
      <c r="G607" s="426"/>
      <c r="H607" s="416"/>
      <c r="I607" s="416"/>
      <c r="J607" s="416"/>
      <c r="K607" s="417"/>
      <c r="L607" s="418"/>
      <c r="M607" s="419"/>
    </row>
    <row r="608" spans="1:13" ht="12.75" hidden="1">
      <c r="A608" s="353"/>
      <c r="B608" s="415" t="s">
        <v>554</v>
      </c>
      <c r="C608" s="289"/>
      <c r="D608" s="289"/>
      <c r="E608" s="289"/>
      <c r="F608" s="289"/>
      <c r="G608" s="426"/>
      <c r="H608" s="416"/>
      <c r="I608" s="416"/>
      <c r="J608" s="416"/>
      <c r="K608" s="417"/>
      <c r="L608" s="418"/>
      <c r="M608" s="419"/>
    </row>
    <row r="609" spans="1:13" ht="12.75" hidden="1">
      <c r="A609" s="353"/>
      <c r="B609" s="415" t="s">
        <v>555</v>
      </c>
      <c r="C609" s="289"/>
      <c r="D609" s="289"/>
      <c r="E609" s="289"/>
      <c r="F609" s="289"/>
      <c r="G609" s="426"/>
      <c r="H609" s="416"/>
      <c r="I609" s="416"/>
      <c r="J609" s="416"/>
      <c r="K609" s="417"/>
      <c r="L609" s="418"/>
      <c r="M609" s="419"/>
    </row>
    <row r="610" spans="1:13" ht="13.5" hidden="1" thickBot="1">
      <c r="A610" s="323"/>
      <c r="B610" s="358" t="s">
        <v>513</v>
      </c>
      <c r="C610" s="359"/>
      <c r="D610" s="359"/>
      <c r="E610" s="359"/>
      <c r="F610" s="359"/>
      <c r="G610" s="363"/>
      <c r="H610" s="361"/>
      <c r="I610" s="361"/>
      <c r="J610" s="361"/>
      <c r="K610" s="396"/>
      <c r="L610" s="397"/>
      <c r="M610" s="362"/>
    </row>
    <row r="611" spans="1:13" ht="37.5" customHeight="1" hidden="1" thickBot="1">
      <c r="A611" s="398">
        <v>14</v>
      </c>
      <c r="B611" s="409" t="s">
        <v>560</v>
      </c>
      <c r="C611" s="335">
        <f>SUM(C599)</f>
        <v>16633</v>
      </c>
      <c r="D611" s="335"/>
      <c r="E611" s="335"/>
      <c r="F611" s="335"/>
      <c r="G611" s="335"/>
      <c r="H611" s="335"/>
      <c r="I611" s="335"/>
      <c r="J611" s="335"/>
      <c r="K611" s="335"/>
      <c r="L611" s="335"/>
      <c r="M611" s="335"/>
    </row>
    <row r="612" spans="1:13" ht="37.5" customHeight="1" hidden="1">
      <c r="A612" s="364"/>
      <c r="B612" s="365"/>
      <c r="C612" s="366"/>
      <c r="D612" s="366"/>
      <c r="E612" s="366"/>
      <c r="F612" s="366"/>
      <c r="G612" s="366"/>
      <c r="H612" s="366"/>
      <c r="I612" s="366"/>
      <c r="J612" s="366"/>
      <c r="K612" s="366"/>
      <c r="L612" s="366"/>
      <c r="M612" s="366"/>
    </row>
    <row r="613" spans="1:13" ht="37.5" customHeight="1" hidden="1">
      <c r="A613" s="364"/>
      <c r="B613" s="365"/>
      <c r="C613" s="366"/>
      <c r="D613" s="366"/>
      <c r="E613" s="366"/>
      <c r="F613" s="366"/>
      <c r="G613" s="366"/>
      <c r="H613" s="366"/>
      <c r="I613" s="366"/>
      <c r="J613" s="366"/>
      <c r="K613" s="366"/>
      <c r="L613" s="366"/>
      <c r="M613" s="366"/>
    </row>
    <row r="614" spans="1:13" ht="12.75" hidden="1">
      <c r="A614" s="265"/>
      <c r="B614" s="404"/>
      <c r="C614" s="367"/>
      <c r="D614" s="367"/>
      <c r="E614" s="367"/>
      <c r="F614" s="367"/>
      <c r="G614" s="404"/>
      <c r="H614" s="404"/>
      <c r="I614" s="404"/>
      <c r="J614" s="404"/>
      <c r="K614" s="404"/>
      <c r="L614" s="404"/>
      <c r="M614" s="404"/>
    </row>
    <row r="615" spans="1:13" ht="12.75" hidden="1">
      <c r="A615" s="265"/>
      <c r="B615" s="404"/>
      <c r="C615" s="367"/>
      <c r="D615" s="367"/>
      <c r="E615" s="367"/>
      <c r="F615" s="367"/>
      <c r="G615" s="404"/>
      <c r="H615" s="404"/>
      <c r="I615" s="404"/>
      <c r="J615" s="404"/>
      <c r="K615" s="404"/>
      <c r="L615" s="404"/>
      <c r="M615" s="404"/>
    </row>
    <row r="616" spans="1:13" ht="12.75" hidden="1">
      <c r="A616" s="265"/>
      <c r="B616" s="404"/>
      <c r="C616" s="367"/>
      <c r="D616" s="367"/>
      <c r="E616" s="367"/>
      <c r="F616" s="367"/>
      <c r="G616" s="404"/>
      <c r="H616" s="404"/>
      <c r="I616" s="404"/>
      <c r="J616" s="404"/>
      <c r="K616" s="404"/>
      <c r="L616" s="404"/>
      <c r="M616" s="404"/>
    </row>
    <row r="617" spans="1:13" ht="12.75" hidden="1">
      <c r="A617" s="265"/>
      <c r="B617" s="404"/>
      <c r="C617" s="367"/>
      <c r="D617" s="367"/>
      <c r="E617" s="367"/>
      <c r="F617" s="367"/>
      <c r="G617" s="404"/>
      <c r="H617" s="404"/>
      <c r="I617" s="404"/>
      <c r="J617" s="404"/>
      <c r="K617" s="404"/>
      <c r="L617" s="404"/>
      <c r="M617" s="404"/>
    </row>
    <row r="618" spans="1:13" ht="12.75" hidden="1">
      <c r="A618" s="265"/>
      <c r="B618" s="404"/>
      <c r="C618" s="367"/>
      <c r="D618" s="367"/>
      <c r="E618" s="367"/>
      <c r="F618" s="367"/>
      <c r="G618" s="404"/>
      <c r="H618" s="404"/>
      <c r="I618" s="404"/>
      <c r="J618" s="404"/>
      <c r="K618" s="404"/>
      <c r="L618" s="404"/>
      <c r="M618" s="404"/>
    </row>
    <row r="619" spans="1:13" ht="12.75" hidden="1">
      <c r="A619" s="265"/>
      <c r="B619" s="404"/>
      <c r="C619" s="367"/>
      <c r="D619" s="367"/>
      <c r="E619" s="367"/>
      <c r="F619" s="367"/>
      <c r="G619" s="404"/>
      <c r="H619" s="404"/>
      <c r="I619" s="404"/>
      <c r="J619" s="404"/>
      <c r="K619" s="404"/>
      <c r="M619" s="602" t="s">
        <v>44</v>
      </c>
    </row>
    <row r="620" spans="1:13" ht="12.75" hidden="1">
      <c r="A620" s="403"/>
      <c r="B620" s="404"/>
      <c r="C620" s="367"/>
      <c r="D620" s="367"/>
      <c r="E620" s="367"/>
      <c r="F620" s="367"/>
      <c r="G620" s="404"/>
      <c r="H620" s="404"/>
      <c r="I620" s="404"/>
      <c r="J620" s="404"/>
      <c r="K620" s="404"/>
      <c r="L620" s="404"/>
      <c r="M620" s="404"/>
    </row>
    <row r="621" spans="12:13" ht="12.75" hidden="1">
      <c r="L621" s="261"/>
      <c r="M621" s="261"/>
    </row>
    <row r="622" ht="12.75" hidden="1"/>
    <row r="623" ht="12.75" hidden="1"/>
    <row r="624" ht="12.75" hidden="1"/>
    <row r="625" ht="12.75" hidden="1"/>
    <row r="626" spans="2:9" ht="12.75" hidden="1">
      <c r="B626" s="1191" t="s">
        <v>582</v>
      </c>
      <c r="C626" s="1170"/>
      <c r="D626" s="1170"/>
      <c r="E626" s="1170"/>
      <c r="F626" s="1170"/>
      <c r="G626" s="1170"/>
      <c r="H626" s="1170"/>
      <c r="I626" s="1170"/>
    </row>
    <row r="627" spans="2:9" ht="12.75" hidden="1">
      <c r="B627" s="262"/>
      <c r="C627" s="266"/>
      <c r="D627" s="266"/>
      <c r="E627" s="262"/>
      <c r="F627" s="262"/>
      <c r="G627" s="114"/>
      <c r="H627" s="114"/>
      <c r="I627" s="114"/>
    </row>
    <row r="628" spans="2:9" ht="12.75" hidden="1">
      <c r="B628" s="262"/>
      <c r="C628" s="266"/>
      <c r="D628" s="266"/>
      <c r="E628" s="262"/>
      <c r="F628" s="262" t="s">
        <v>561</v>
      </c>
      <c r="G628" s="114"/>
      <c r="H628" s="114"/>
      <c r="I628" s="114"/>
    </row>
    <row r="629" spans="2:13" ht="13.5" hidden="1" thickBot="1">
      <c r="B629" s="262"/>
      <c r="C629" s="266"/>
      <c r="D629" s="266"/>
      <c r="E629" s="262"/>
      <c r="F629" s="262"/>
      <c r="G629" s="114"/>
      <c r="H629" s="114"/>
      <c r="I629" s="114"/>
      <c r="M629" t="s">
        <v>409</v>
      </c>
    </row>
    <row r="630" spans="1:13" ht="13.5" hidden="1" thickBot="1">
      <c r="A630" s="1141"/>
      <c r="B630" s="1174" t="s">
        <v>485</v>
      </c>
      <c r="C630" s="336" t="s">
        <v>141</v>
      </c>
      <c r="D630" s="1081" t="s">
        <v>142</v>
      </c>
      <c r="E630" s="1070" t="s">
        <v>143</v>
      </c>
      <c r="F630" s="1090"/>
      <c r="G630" s="1090"/>
      <c r="H630" s="1090"/>
      <c r="I630" s="1090"/>
      <c r="J630" s="1090"/>
      <c r="K630" s="1091"/>
      <c r="L630" s="268" t="s">
        <v>487</v>
      </c>
      <c r="M630" s="268" t="s">
        <v>488</v>
      </c>
    </row>
    <row r="631" spans="1:13" ht="13.5" hidden="1" thickBot="1">
      <c r="A631" s="1142"/>
      <c r="B631" s="1175"/>
      <c r="C631" s="267"/>
      <c r="D631" s="1082"/>
      <c r="E631" s="255"/>
      <c r="F631" s="255"/>
      <c r="G631" s="269" t="s">
        <v>335</v>
      </c>
      <c r="H631" s="255"/>
      <c r="I631" s="255"/>
      <c r="J631" s="255"/>
      <c r="K631" s="253"/>
      <c r="L631" s="1070" t="s">
        <v>489</v>
      </c>
      <c r="M631" s="1076"/>
    </row>
    <row r="632" spans="1:13" ht="15" customHeight="1" hidden="1" thickBot="1">
      <c r="A632" s="1074" t="s">
        <v>562</v>
      </c>
      <c r="B632" s="1202"/>
      <c r="C632" s="272"/>
      <c r="D632" s="1083"/>
      <c r="E632" s="368"/>
      <c r="F632" s="273"/>
      <c r="G632" s="273"/>
      <c r="H632" s="273"/>
      <c r="I632" s="273"/>
      <c r="J632" s="273"/>
      <c r="K632" s="273"/>
      <c r="L632" s="273"/>
      <c r="M632" s="274"/>
    </row>
    <row r="633" spans="1:13" ht="13.5" hidden="1" thickBot="1">
      <c r="A633" s="272"/>
      <c r="B633" s="411"/>
      <c r="C633" s="267"/>
      <c r="D633" s="267"/>
      <c r="E633" s="385"/>
      <c r="F633" s="384"/>
      <c r="G633" s="384"/>
      <c r="H633" s="384"/>
      <c r="I633" s="368"/>
      <c r="J633" s="412"/>
      <c r="K633" s="402"/>
      <c r="L633" s="413"/>
      <c r="M633" s="274"/>
    </row>
    <row r="634" spans="1:13" ht="13.5" hidden="1" thickBot="1">
      <c r="A634" s="369">
        <v>1</v>
      </c>
      <c r="B634" s="370" t="s">
        <v>116</v>
      </c>
      <c r="C634" s="371"/>
      <c r="D634" s="372"/>
      <c r="E634" s="278"/>
      <c r="F634" s="278"/>
      <c r="G634" s="279"/>
      <c r="H634" s="280"/>
      <c r="I634" s="281"/>
      <c r="J634" s="282"/>
      <c r="K634" s="283"/>
      <c r="L634" s="284"/>
      <c r="M634" s="281"/>
    </row>
    <row r="635" spans="1:13" ht="12.75" hidden="1">
      <c r="A635" s="296"/>
      <c r="B635" s="25" t="s">
        <v>493</v>
      </c>
      <c r="C635" s="297"/>
      <c r="D635" s="373"/>
      <c r="E635" s="289"/>
      <c r="F635" s="289"/>
      <c r="G635" s="290"/>
      <c r="H635" s="291"/>
      <c r="I635" s="292"/>
      <c r="J635" s="293"/>
      <c r="K635" s="294"/>
      <c r="L635" s="295"/>
      <c r="M635" s="292"/>
    </row>
    <row r="636" spans="1:13" ht="12.75" hidden="1">
      <c r="A636" s="296"/>
      <c r="B636" s="25" t="s">
        <v>494</v>
      </c>
      <c r="C636" s="297"/>
      <c r="D636" s="373"/>
      <c r="E636" s="289"/>
      <c r="F636" s="289"/>
      <c r="G636" s="290"/>
      <c r="H636" s="291"/>
      <c r="I636" s="292"/>
      <c r="J636" s="293"/>
      <c r="K636" s="294"/>
      <c r="L636" s="295"/>
      <c r="M636" s="292"/>
    </row>
    <row r="637" spans="1:13" ht="12.75" hidden="1">
      <c r="A637" s="296"/>
      <c r="B637" s="25" t="s">
        <v>495</v>
      </c>
      <c r="C637" s="297"/>
      <c r="D637" s="373"/>
      <c r="E637" s="289"/>
      <c r="F637" s="289"/>
      <c r="G637" s="290"/>
      <c r="H637" s="291"/>
      <c r="I637" s="292"/>
      <c r="J637" s="293"/>
      <c r="K637" s="294"/>
      <c r="L637" s="295"/>
      <c r="M637" s="292"/>
    </row>
    <row r="638" spans="1:13" ht="13.5" hidden="1" thickBot="1">
      <c r="A638" s="275"/>
      <c r="B638" s="298" t="s">
        <v>496</v>
      </c>
      <c r="C638" s="276"/>
      <c r="D638" s="375"/>
      <c r="E638" s="277"/>
      <c r="F638" s="277"/>
      <c r="G638" s="299"/>
      <c r="H638" s="300"/>
      <c r="I638" s="301"/>
      <c r="J638" s="302"/>
      <c r="K638" s="303"/>
      <c r="L638" s="304"/>
      <c r="M638" s="301"/>
    </row>
    <row r="639" spans="1:13" ht="14.25" hidden="1" thickBot="1" thickTop="1">
      <c r="A639" s="305">
        <v>2</v>
      </c>
      <c r="B639" s="306" t="s">
        <v>497</v>
      </c>
      <c r="C639" s="307">
        <v>1500</v>
      </c>
      <c r="D639" s="377"/>
      <c r="E639" s="309"/>
      <c r="F639" s="309"/>
      <c r="G639" s="310"/>
      <c r="H639" s="311"/>
      <c r="I639" s="312"/>
      <c r="J639" s="313"/>
      <c r="K639" s="314"/>
      <c r="L639" s="315"/>
      <c r="M639" s="312"/>
    </row>
    <row r="640" spans="1:13" ht="15.75" hidden="1" thickBot="1" thickTop="1">
      <c r="A640" s="369">
        <v>3</v>
      </c>
      <c r="B640" s="909" t="s">
        <v>579</v>
      </c>
      <c r="C640" s="287">
        <v>10208</v>
      </c>
      <c r="D640" s="379"/>
      <c r="E640" s="288"/>
      <c r="F640" s="288"/>
      <c r="G640" s="316"/>
      <c r="H640" s="317"/>
      <c r="I640" s="318"/>
      <c r="J640" s="319"/>
      <c r="K640" s="283"/>
      <c r="L640" s="320"/>
      <c r="M640" s="318"/>
    </row>
    <row r="641" spans="1:13" ht="13.5" hidden="1">
      <c r="A641" s="369">
        <v>4</v>
      </c>
      <c r="B641" s="68" t="s">
        <v>580</v>
      </c>
      <c r="C641" s="297"/>
      <c r="D641" s="373"/>
      <c r="E641" s="289"/>
      <c r="F641" s="289"/>
      <c r="G641" s="290"/>
      <c r="H641" s="291"/>
      <c r="I641" s="292"/>
      <c r="J641" s="293"/>
      <c r="K641" s="294"/>
      <c r="L641" s="295"/>
      <c r="M641" s="292"/>
    </row>
    <row r="642" spans="1:13" ht="13.5" hidden="1">
      <c r="A642" s="296">
        <v>5</v>
      </c>
      <c r="B642" s="68" t="s">
        <v>536</v>
      </c>
      <c r="C642" s="297"/>
      <c r="D642" s="373"/>
      <c r="E642" s="289"/>
      <c r="F642" s="289"/>
      <c r="G642" s="290"/>
      <c r="H642" s="291"/>
      <c r="I642" s="292"/>
      <c r="J642" s="293"/>
      <c r="K642" s="294"/>
      <c r="L642" s="295"/>
      <c r="M642" s="292"/>
    </row>
    <row r="643" spans="1:13" ht="13.5" hidden="1">
      <c r="A643" s="296">
        <v>6</v>
      </c>
      <c r="B643" s="68" t="s">
        <v>121</v>
      </c>
      <c r="C643" s="297"/>
      <c r="D643" s="373"/>
      <c r="E643" s="289"/>
      <c r="F643" s="289"/>
      <c r="G643" s="290"/>
      <c r="H643" s="291"/>
      <c r="I643" s="292"/>
      <c r="J643" s="293"/>
      <c r="K643" s="294"/>
      <c r="L643" s="295"/>
      <c r="M643" s="292"/>
    </row>
    <row r="644" spans="1:13" ht="13.5" hidden="1">
      <c r="A644" s="296">
        <v>7</v>
      </c>
      <c r="B644" s="503" t="s">
        <v>501</v>
      </c>
      <c r="C644" s="297"/>
      <c r="D644" s="373"/>
      <c r="E644" s="289"/>
      <c r="F644" s="289"/>
      <c r="G644" s="290"/>
      <c r="H644" s="291"/>
      <c r="I644" s="292"/>
      <c r="J644" s="293"/>
      <c r="K644" s="294"/>
      <c r="L644" s="295"/>
      <c r="M644" s="292"/>
    </row>
    <row r="645" spans="1:13" ht="14.25" hidden="1" thickBot="1">
      <c r="A645" s="296">
        <v>8</v>
      </c>
      <c r="B645" s="505" t="s">
        <v>502</v>
      </c>
      <c r="C645" s="297"/>
      <c r="D645" s="373"/>
      <c r="E645" s="289"/>
      <c r="F645" s="289"/>
      <c r="G645" s="290"/>
      <c r="H645" s="291"/>
      <c r="I645" s="292"/>
      <c r="J645" s="293"/>
      <c r="K645" s="294"/>
      <c r="L645" s="295"/>
      <c r="M645" s="292"/>
    </row>
    <row r="646" spans="1:13" ht="23.25" hidden="1" thickBot="1">
      <c r="A646" s="333">
        <v>9</v>
      </c>
      <c r="B646" s="334" t="s">
        <v>563</v>
      </c>
      <c r="C646" s="335">
        <f>SUM(C639:C640)</f>
        <v>11708</v>
      </c>
      <c r="D646" s="335"/>
      <c r="E646" s="335"/>
      <c r="F646" s="335"/>
      <c r="G646" s="335"/>
      <c r="H646" s="335"/>
      <c r="I646" s="335"/>
      <c r="J646" s="335"/>
      <c r="K646" s="335"/>
      <c r="L646" s="335"/>
      <c r="M646" s="335"/>
    </row>
    <row r="647" spans="1:13" ht="12.75" hidden="1">
      <c r="A647" s="364"/>
      <c r="B647" s="365"/>
      <c r="C647" s="366"/>
      <c r="D647" s="366"/>
      <c r="E647" s="366"/>
      <c r="F647" s="366"/>
      <c r="G647" s="366"/>
      <c r="H647" s="366"/>
      <c r="I647" s="366"/>
      <c r="J647" s="366"/>
      <c r="K647" s="366"/>
      <c r="L647" s="366"/>
      <c r="M647" s="366"/>
    </row>
    <row r="648" spans="2:9" ht="13.5" hidden="1" thickBot="1">
      <c r="B648" s="262"/>
      <c r="C648" s="266"/>
      <c r="D648" s="266"/>
      <c r="E648" s="262"/>
      <c r="F648" s="262"/>
      <c r="G648" s="114"/>
      <c r="H648" s="114"/>
      <c r="I648" s="114"/>
    </row>
    <row r="649" spans="1:13" ht="13.5" hidden="1" thickBot="1">
      <c r="A649" s="1141"/>
      <c r="B649" s="1174" t="s">
        <v>504</v>
      </c>
      <c r="C649" s="336" t="s">
        <v>141</v>
      </c>
      <c r="D649" s="1081" t="s">
        <v>584</v>
      </c>
      <c r="E649" s="1070" t="s">
        <v>143</v>
      </c>
      <c r="F649" s="1090"/>
      <c r="G649" s="1090"/>
      <c r="H649" s="1090"/>
      <c r="I649" s="1090"/>
      <c r="J649" s="1090"/>
      <c r="K649" s="1091"/>
      <c r="L649" s="268" t="s">
        <v>487</v>
      </c>
      <c r="M649" s="268" t="s">
        <v>488</v>
      </c>
    </row>
    <row r="650" spans="1:13" ht="13.5" hidden="1" thickBot="1">
      <c r="A650" s="1142"/>
      <c r="B650" s="1175"/>
      <c r="C650" s="267"/>
      <c r="D650" s="1082"/>
      <c r="E650" s="255"/>
      <c r="F650" s="255"/>
      <c r="G650" s="269" t="s">
        <v>335</v>
      </c>
      <c r="H650" s="255"/>
      <c r="I650" s="255"/>
      <c r="J650" s="255"/>
      <c r="K650" s="253"/>
      <c r="L650" s="1070" t="s">
        <v>489</v>
      </c>
      <c r="M650" s="1076"/>
    </row>
    <row r="651" spans="1:13" ht="13.5" customHeight="1" hidden="1" thickBot="1">
      <c r="A651" s="1074" t="s">
        <v>562</v>
      </c>
      <c r="B651" s="1202"/>
      <c r="C651" s="336"/>
      <c r="D651" s="1083"/>
      <c r="E651" s="368"/>
      <c r="F651" s="273"/>
      <c r="G651" s="273"/>
      <c r="H651" s="273"/>
      <c r="I651" s="273"/>
      <c r="J651" s="273"/>
      <c r="K651" s="273"/>
      <c r="L651" s="273"/>
      <c r="M651" s="273"/>
    </row>
    <row r="652" spans="1:13" ht="12.75" hidden="1">
      <c r="A652" s="337">
        <v>1</v>
      </c>
      <c r="B652" s="338" t="s">
        <v>505</v>
      </c>
      <c r="C652" s="278">
        <v>15069</v>
      </c>
      <c r="D652" s="278"/>
      <c r="E652" s="278"/>
      <c r="F652" s="278"/>
      <c r="G652" s="279"/>
      <c r="H652" s="280"/>
      <c r="I652" s="339"/>
      <c r="J652" s="339"/>
      <c r="K652" s="283"/>
      <c r="L652" s="284"/>
      <c r="M652" s="281"/>
    </row>
    <row r="653" spans="1:13" ht="12.75" hidden="1">
      <c r="A653" s="340">
        <v>2</v>
      </c>
      <c r="B653" s="341" t="s">
        <v>447</v>
      </c>
      <c r="C653" s="289">
        <v>4063</v>
      </c>
      <c r="D653" s="289"/>
      <c r="E653" s="289"/>
      <c r="F653" s="289"/>
      <c r="G653" s="290"/>
      <c r="H653" s="291"/>
      <c r="I653" s="294"/>
      <c r="J653" s="294"/>
      <c r="K653" s="294"/>
      <c r="L653" s="295"/>
      <c r="M653" s="292"/>
    </row>
    <row r="654" spans="1:13" ht="12.75" hidden="1">
      <c r="A654" s="340">
        <v>3</v>
      </c>
      <c r="B654" s="341" t="s">
        <v>127</v>
      </c>
      <c r="C654" s="289">
        <v>18005</v>
      </c>
      <c r="D654" s="289"/>
      <c r="E654" s="289"/>
      <c r="F654" s="289"/>
      <c r="G654" s="290"/>
      <c r="H654" s="291"/>
      <c r="I654" s="294"/>
      <c r="J654" s="294"/>
      <c r="K654" s="294"/>
      <c r="L654" s="295"/>
      <c r="M654" s="292"/>
    </row>
    <row r="655" spans="1:13" ht="12.75" hidden="1">
      <c r="A655" s="340">
        <v>4</v>
      </c>
      <c r="B655" s="341" t="s">
        <v>506</v>
      </c>
      <c r="C655" s="289">
        <v>25</v>
      </c>
      <c r="D655" s="289"/>
      <c r="E655" s="289"/>
      <c r="F655" s="289"/>
      <c r="G655" s="290"/>
      <c r="H655" s="291"/>
      <c r="I655" s="294"/>
      <c r="J655" s="294"/>
      <c r="K655" s="294"/>
      <c r="L655" s="295"/>
      <c r="M655" s="292"/>
    </row>
    <row r="656" spans="1:13" ht="12.75" hidden="1">
      <c r="A656" s="340">
        <v>5</v>
      </c>
      <c r="B656" s="341" t="s">
        <v>452</v>
      </c>
      <c r="C656" s="289"/>
      <c r="D656" s="289"/>
      <c r="E656" s="289"/>
      <c r="F656" s="289"/>
      <c r="G656" s="290"/>
      <c r="H656" s="291"/>
      <c r="I656" s="294"/>
      <c r="J656" s="294"/>
      <c r="K656" s="294"/>
      <c r="L656" s="295"/>
      <c r="M656" s="292"/>
    </row>
    <row r="657" spans="1:13" ht="12.75" hidden="1">
      <c r="A657" s="340">
        <v>6</v>
      </c>
      <c r="B657" s="341" t="s">
        <v>507</v>
      </c>
      <c r="C657" s="289"/>
      <c r="D657" s="289"/>
      <c r="E657" s="289"/>
      <c r="F657" s="289"/>
      <c r="G657" s="290"/>
      <c r="H657" s="291"/>
      <c r="I657" s="294"/>
      <c r="J657" s="294"/>
      <c r="K657" s="294"/>
      <c r="L657" s="295"/>
      <c r="M657" s="292"/>
    </row>
    <row r="658" spans="1:13" ht="13.5" hidden="1" thickBot="1">
      <c r="A658" s="342">
        <v>7</v>
      </c>
      <c r="B658" s="343" t="s">
        <v>508</v>
      </c>
      <c r="C658" s="277"/>
      <c r="D658" s="277"/>
      <c r="E658" s="277"/>
      <c r="F658" s="277"/>
      <c r="G658" s="299"/>
      <c r="H658" s="300"/>
      <c r="I658" s="303"/>
      <c r="J658" s="303"/>
      <c r="K658" s="303"/>
      <c r="L658" s="304"/>
      <c r="M658" s="301"/>
    </row>
    <row r="659" spans="1:13" ht="14.25" hidden="1" thickBot="1" thickTop="1">
      <c r="A659" s="344">
        <v>8</v>
      </c>
      <c r="B659" s="345" t="s">
        <v>509</v>
      </c>
      <c r="C659" s="308">
        <f>SUM(C652:C658)</f>
        <v>37162</v>
      </c>
      <c r="D659" s="308"/>
      <c r="E659" s="308"/>
      <c r="F659" s="308"/>
      <c r="G659" s="406"/>
      <c r="H659" s="346"/>
      <c r="I659" s="347"/>
      <c r="J659" s="347"/>
      <c r="K659" s="347"/>
      <c r="L659" s="348"/>
      <c r="M659" s="349"/>
    </row>
    <row r="660" spans="1:13" ht="13.5" hidden="1" thickTop="1">
      <c r="A660" s="350">
        <v>9</v>
      </c>
      <c r="B660" s="351" t="s">
        <v>507</v>
      </c>
      <c r="C660" s="288"/>
      <c r="D660" s="288"/>
      <c r="E660" s="288"/>
      <c r="F660" s="288"/>
      <c r="G660" s="316"/>
      <c r="H660" s="317"/>
      <c r="I660" s="283"/>
      <c r="J660" s="283"/>
      <c r="K660" s="283"/>
      <c r="L660" s="320"/>
      <c r="M660" s="318"/>
    </row>
    <row r="661" spans="1:13" ht="12.75" hidden="1">
      <c r="A661" s="340">
        <v>10</v>
      </c>
      <c r="B661" s="341" t="s">
        <v>508</v>
      </c>
      <c r="C661" s="289"/>
      <c r="D661" s="289"/>
      <c r="E661" s="289"/>
      <c r="F661" s="289"/>
      <c r="G661" s="290"/>
      <c r="H661" s="291"/>
      <c r="I661" s="294"/>
      <c r="J661" s="294"/>
      <c r="K661" s="294"/>
      <c r="L661" s="295"/>
      <c r="M661" s="292"/>
    </row>
    <row r="662" spans="1:13" ht="12.75" hidden="1">
      <c r="A662" s="340">
        <v>11</v>
      </c>
      <c r="B662" s="341" t="s">
        <v>510</v>
      </c>
      <c r="C662" s="289"/>
      <c r="D662" s="289"/>
      <c r="E662" s="289"/>
      <c r="F662" s="289"/>
      <c r="G662" s="290"/>
      <c r="H662" s="291"/>
      <c r="I662" s="294"/>
      <c r="J662" s="294"/>
      <c r="K662" s="294"/>
      <c r="L662" s="295"/>
      <c r="M662" s="292"/>
    </row>
    <row r="663" spans="1:13" ht="13.5" hidden="1" thickBot="1">
      <c r="A663" s="342">
        <v>12</v>
      </c>
      <c r="B663" s="343" t="s">
        <v>130</v>
      </c>
      <c r="C663" s="277">
        <v>2628</v>
      </c>
      <c r="D663" s="277"/>
      <c r="E663" s="277"/>
      <c r="F663" s="277"/>
      <c r="G663" s="299"/>
      <c r="H663" s="300"/>
      <c r="I663" s="303"/>
      <c r="J663" s="303"/>
      <c r="K663" s="303"/>
      <c r="L663" s="304"/>
      <c r="M663" s="301"/>
    </row>
    <row r="664" spans="1:13" ht="14.25" hidden="1" thickBot="1" thickTop="1">
      <c r="A664" s="344">
        <v>13</v>
      </c>
      <c r="B664" s="386" t="s">
        <v>511</v>
      </c>
      <c r="C664" s="387">
        <f>SUM(C663)</f>
        <v>2628</v>
      </c>
      <c r="D664" s="387"/>
      <c r="E664" s="387"/>
      <c r="F664" s="387"/>
      <c r="G664" s="408"/>
      <c r="H664" s="389"/>
      <c r="I664" s="390"/>
      <c r="J664" s="390"/>
      <c r="K664" s="390"/>
      <c r="L664" s="391"/>
      <c r="M664" s="392"/>
    </row>
    <row r="665" spans="1:13" ht="13.5" hidden="1" thickTop="1">
      <c r="A665" s="353"/>
      <c r="B665" s="393" t="s">
        <v>512</v>
      </c>
      <c r="C665" s="278"/>
      <c r="D665" s="278"/>
      <c r="E665" s="278"/>
      <c r="F665" s="278"/>
      <c r="G665" s="357"/>
      <c r="H665" s="355"/>
      <c r="I665" s="355"/>
      <c r="J665" s="355"/>
      <c r="K665" s="394"/>
      <c r="L665" s="395"/>
      <c r="M665" s="356"/>
    </row>
    <row r="666" spans="1:13" ht="12.75" hidden="1">
      <c r="A666" s="353"/>
      <c r="B666" s="420" t="s">
        <v>564</v>
      </c>
      <c r="C666" s="288">
        <v>4</v>
      </c>
      <c r="D666" s="288"/>
      <c r="E666" s="288"/>
      <c r="F666" s="288"/>
      <c r="G666" s="421"/>
      <c r="H666" s="422"/>
      <c r="I666" s="422"/>
      <c r="J666" s="422"/>
      <c r="K666" s="423"/>
      <c r="L666" s="424"/>
      <c r="M666" s="425"/>
    </row>
    <row r="667" spans="1:13" ht="12.75" hidden="1">
      <c r="A667" s="353"/>
      <c r="B667" s="415" t="s">
        <v>565</v>
      </c>
      <c r="C667" s="289">
        <v>3</v>
      </c>
      <c r="D667" s="289"/>
      <c r="E667" s="289"/>
      <c r="F667" s="289"/>
      <c r="G667" s="426"/>
      <c r="H667" s="416"/>
      <c r="I667" s="416"/>
      <c r="J667" s="416"/>
      <c r="K667" s="417"/>
      <c r="L667" s="418"/>
      <c r="M667" s="419"/>
    </row>
    <row r="668" spans="1:13" ht="13.5" hidden="1" thickBot="1">
      <c r="A668" s="323"/>
      <c r="B668" s="358" t="s">
        <v>513</v>
      </c>
      <c r="C668" s="359"/>
      <c r="D668" s="359"/>
      <c r="E668" s="359"/>
      <c r="F668" s="359"/>
      <c r="G668" s="363"/>
      <c r="H668" s="361"/>
      <c r="I668" s="361"/>
      <c r="J668" s="361"/>
      <c r="K668" s="396"/>
      <c r="L668" s="397"/>
      <c r="M668" s="362"/>
    </row>
    <row r="669" spans="1:13" ht="23.25" hidden="1" thickBot="1">
      <c r="A669" s="398">
        <v>14</v>
      </c>
      <c r="B669" s="409" t="s">
        <v>566</v>
      </c>
      <c r="C669" s="335">
        <f>SUM(C659,C664)</f>
        <v>39790</v>
      </c>
      <c r="D669" s="335"/>
      <c r="E669" s="335"/>
      <c r="F669" s="335"/>
      <c r="G669" s="335"/>
      <c r="H669" s="335"/>
      <c r="I669" s="335"/>
      <c r="J669" s="335"/>
      <c r="K669" s="335"/>
      <c r="L669" s="335"/>
      <c r="M669" s="335"/>
    </row>
    <row r="670" spans="1:13" ht="12.75" hidden="1">
      <c r="A670" s="364"/>
      <c r="B670" s="365"/>
      <c r="C670" s="366"/>
      <c r="D670" s="366"/>
      <c r="E670" s="366"/>
      <c r="F670" s="366"/>
      <c r="G670" s="366"/>
      <c r="H670" s="366"/>
      <c r="I670" s="366"/>
      <c r="J670" s="366"/>
      <c r="K670" s="366"/>
      <c r="L670" s="366"/>
      <c r="M670" s="366"/>
    </row>
    <row r="671" spans="1:13" ht="12.75" hidden="1">
      <c r="A671" s="364"/>
      <c r="B671" s="365"/>
      <c r="C671" s="366"/>
      <c r="D671" s="366"/>
      <c r="E671" s="366"/>
      <c r="F671" s="366"/>
      <c r="G671" s="366"/>
      <c r="H671" s="366"/>
      <c r="I671" s="366"/>
      <c r="J671" s="366"/>
      <c r="K671" s="366"/>
      <c r="L671" s="366"/>
      <c r="M671" s="366"/>
    </row>
    <row r="672" spans="1:13" ht="12.75" hidden="1">
      <c r="A672" s="364"/>
      <c r="B672" s="365"/>
      <c r="C672" s="366"/>
      <c r="D672" s="366"/>
      <c r="E672" s="366"/>
      <c r="F672" s="366"/>
      <c r="G672" s="366"/>
      <c r="H672" s="366"/>
      <c r="I672" s="366"/>
      <c r="J672" s="366"/>
      <c r="K672" s="366"/>
      <c r="L672" s="366"/>
      <c r="M672" s="366"/>
    </row>
    <row r="673" spans="1:13" ht="12.75" hidden="1">
      <c r="A673" s="364"/>
      <c r="B673" s="365"/>
      <c r="C673" s="366"/>
      <c r="D673" s="366"/>
      <c r="E673" s="366"/>
      <c r="F673" s="366"/>
      <c r="G673" s="366"/>
      <c r="H673" s="366"/>
      <c r="I673" s="366"/>
      <c r="J673" s="366"/>
      <c r="K673" s="366"/>
      <c r="L673" s="366"/>
      <c r="M673" s="366"/>
    </row>
    <row r="674" spans="1:13" ht="12.75">
      <c r="A674" s="364"/>
      <c r="B674" s="365"/>
      <c r="C674" s="366"/>
      <c r="D674" s="366"/>
      <c r="E674" s="366"/>
      <c r="F674" s="366"/>
      <c r="G674" s="366"/>
      <c r="H674" s="366"/>
      <c r="I674" s="366"/>
      <c r="J674" s="366"/>
      <c r="K674" s="366"/>
      <c r="L674" s="366"/>
      <c r="M674" s="366"/>
    </row>
    <row r="675" spans="1:13" ht="12.75">
      <c r="A675" s="364"/>
      <c r="B675" s="365"/>
      <c r="C675" s="366"/>
      <c r="D675" s="366"/>
      <c r="E675" s="366"/>
      <c r="F675" s="366"/>
      <c r="G675" s="366"/>
      <c r="H675" s="366"/>
      <c r="I675" s="366"/>
      <c r="J675" s="366"/>
      <c r="K675" s="366"/>
      <c r="L675" s="366"/>
      <c r="M675" s="366"/>
    </row>
    <row r="676" spans="1:13" ht="12.75" hidden="1">
      <c r="A676" s="364"/>
      <c r="B676" s="365"/>
      <c r="C676" s="366"/>
      <c r="D676" s="366"/>
      <c r="E676" s="366"/>
      <c r="F676" s="366"/>
      <c r="G676" s="366"/>
      <c r="H676" s="366"/>
      <c r="I676" s="366"/>
      <c r="J676" s="366"/>
      <c r="K676" s="366"/>
      <c r="L676" s="366"/>
      <c r="M676" s="366"/>
    </row>
    <row r="677" spans="1:13" ht="12.75" hidden="1">
      <c r="A677" s="364"/>
      <c r="B677" s="365"/>
      <c r="C677" s="366"/>
      <c r="D677" s="366"/>
      <c r="E677" s="366"/>
      <c r="F677" s="366"/>
      <c r="G677" s="366"/>
      <c r="H677" s="366"/>
      <c r="I677" s="366"/>
      <c r="J677" s="366"/>
      <c r="K677" s="366"/>
      <c r="L677" s="366"/>
      <c r="M677" s="366"/>
    </row>
    <row r="678" spans="1:13" ht="12.75" hidden="1">
      <c r="A678" s="265"/>
      <c r="B678" s="401"/>
      <c r="C678" s="367"/>
      <c r="D678" s="367"/>
      <c r="E678" s="367"/>
      <c r="F678" s="367"/>
      <c r="G678" s="367"/>
      <c r="H678" s="367"/>
      <c r="I678" s="367"/>
      <c r="J678" s="367"/>
      <c r="K678" s="367"/>
      <c r="L678" s="367"/>
      <c r="M678" s="367"/>
    </row>
    <row r="679" spans="1:13" ht="12.75" hidden="1">
      <c r="A679" s="265"/>
      <c r="B679" s="401"/>
      <c r="C679" s="367"/>
      <c r="D679" s="367"/>
      <c r="E679" s="367"/>
      <c r="F679" s="367"/>
      <c r="G679" s="367"/>
      <c r="H679" s="367"/>
      <c r="I679" s="367"/>
      <c r="J679" s="367"/>
      <c r="K679" s="367"/>
      <c r="M679" s="602" t="s">
        <v>45</v>
      </c>
    </row>
    <row r="680" spans="1:13" ht="12.75" hidden="1">
      <c r="A680" s="265"/>
      <c r="B680" s="401"/>
      <c r="C680" s="367"/>
      <c r="D680" s="367"/>
      <c r="E680" s="367"/>
      <c r="F680" s="367"/>
      <c r="G680" s="367"/>
      <c r="H680" s="367"/>
      <c r="I680" s="367"/>
      <c r="J680" s="367"/>
      <c r="K680" s="367"/>
      <c r="M680" s="367"/>
    </row>
    <row r="681" ht="12.75" hidden="1">
      <c r="A681" s="265"/>
    </row>
    <row r="682" spans="1:13" ht="12.75" hidden="1">
      <c r="A682" s="403"/>
      <c r="B682" s="404"/>
      <c r="C682" s="367"/>
      <c r="D682" s="367"/>
      <c r="E682" s="367"/>
      <c r="F682" s="367"/>
      <c r="G682" s="404"/>
      <c r="H682" s="404"/>
      <c r="I682" s="404"/>
      <c r="J682" s="404"/>
      <c r="K682" s="404"/>
      <c r="L682" s="404"/>
      <c r="M682" s="404"/>
    </row>
    <row r="683" spans="12:13" ht="12.75" hidden="1">
      <c r="L683" s="261"/>
      <c r="M683" s="261"/>
    </row>
    <row r="684" ht="12.75" hidden="1"/>
    <row r="685" ht="12.75" hidden="1"/>
    <row r="686" ht="12.75" hidden="1"/>
    <row r="687" spans="2:9" ht="12.75" hidden="1">
      <c r="B687" s="1191" t="s">
        <v>582</v>
      </c>
      <c r="C687" s="1170"/>
      <c r="D687" s="1170"/>
      <c r="E687" s="1170"/>
      <c r="F687" s="1170"/>
      <c r="G687" s="1170"/>
      <c r="H687" s="1170"/>
      <c r="I687" s="1170"/>
    </row>
    <row r="688" spans="2:9" ht="12.75" hidden="1">
      <c r="B688" s="262"/>
      <c r="C688" s="266"/>
      <c r="D688" s="266"/>
      <c r="E688" s="262"/>
      <c r="F688" s="262"/>
      <c r="G688" s="114"/>
      <c r="H688" s="114"/>
      <c r="I688" s="114"/>
    </row>
    <row r="689" spans="2:9" ht="12.75" hidden="1">
      <c r="B689" s="262"/>
      <c r="C689" s="266"/>
      <c r="D689" s="266"/>
      <c r="E689" s="262" t="s">
        <v>567</v>
      </c>
      <c r="F689" s="262"/>
      <c r="G689" s="114"/>
      <c r="H689" s="114"/>
      <c r="I689" s="114"/>
    </row>
    <row r="690" spans="2:13" ht="13.5" hidden="1" thickBot="1">
      <c r="B690" s="262"/>
      <c r="C690" s="266"/>
      <c r="D690" s="266"/>
      <c r="E690" s="262"/>
      <c r="F690" s="262"/>
      <c r="G690" s="114"/>
      <c r="H690" s="114"/>
      <c r="I690" s="114"/>
      <c r="M690" t="s">
        <v>409</v>
      </c>
    </row>
    <row r="691" spans="1:13" ht="13.5" hidden="1" thickBot="1">
      <c r="A691" s="1141"/>
      <c r="B691" s="1174" t="s">
        <v>485</v>
      </c>
      <c r="C691" s="336" t="s">
        <v>141</v>
      </c>
      <c r="D691" s="1081" t="s">
        <v>142</v>
      </c>
      <c r="E691" s="1070" t="s">
        <v>143</v>
      </c>
      <c r="F691" s="1090"/>
      <c r="G691" s="1090"/>
      <c r="H691" s="1090"/>
      <c r="I691" s="1090"/>
      <c r="J691" s="1090"/>
      <c r="K691" s="1091"/>
      <c r="L691" s="268" t="s">
        <v>487</v>
      </c>
      <c r="M691" s="268" t="s">
        <v>488</v>
      </c>
    </row>
    <row r="692" spans="1:13" ht="13.5" hidden="1" thickBot="1">
      <c r="A692" s="1142"/>
      <c r="B692" s="1175"/>
      <c r="C692" s="267"/>
      <c r="D692" s="1082"/>
      <c r="E692" s="255"/>
      <c r="F692" s="255"/>
      <c r="G692" s="269" t="s">
        <v>335</v>
      </c>
      <c r="H692" s="255"/>
      <c r="I692" s="255"/>
      <c r="J692" s="255"/>
      <c r="K692" s="253"/>
      <c r="L692" s="1070" t="s">
        <v>489</v>
      </c>
      <c r="M692" s="1076"/>
    </row>
    <row r="693" spans="1:13" ht="13.5" hidden="1" thickBot="1">
      <c r="A693" s="1074" t="s">
        <v>567</v>
      </c>
      <c r="B693" s="1202"/>
      <c r="C693" s="272"/>
      <c r="D693" s="1083"/>
      <c r="E693" s="368"/>
      <c r="F693" s="273"/>
      <c r="G693" s="273"/>
      <c r="H693" s="273"/>
      <c r="I693" s="273"/>
      <c r="J693" s="273"/>
      <c r="K693" s="273"/>
      <c r="L693" s="273"/>
      <c r="M693" s="274"/>
    </row>
    <row r="694" spans="1:13" ht="13.5" hidden="1" thickBot="1">
      <c r="A694" s="272"/>
      <c r="B694" s="411"/>
      <c r="C694" s="267"/>
      <c r="D694" s="267"/>
      <c r="E694" s="385"/>
      <c r="F694" s="384"/>
      <c r="G694" s="384"/>
      <c r="H694" s="384"/>
      <c r="I694" s="368"/>
      <c r="J694" s="412"/>
      <c r="K694" s="402"/>
      <c r="L694" s="413"/>
      <c r="M694" s="274"/>
    </row>
    <row r="695" spans="1:13" ht="13.5" hidden="1" thickBot="1">
      <c r="A695" s="369">
        <v>1</v>
      </c>
      <c r="B695" s="370" t="s">
        <v>116</v>
      </c>
      <c r="C695" s="371"/>
      <c r="D695" s="372"/>
      <c r="E695" s="278"/>
      <c r="F695" s="278"/>
      <c r="G695" s="279"/>
      <c r="H695" s="280"/>
      <c r="I695" s="281"/>
      <c r="J695" s="282"/>
      <c r="K695" s="283"/>
      <c r="L695" s="284"/>
      <c r="M695" s="281"/>
    </row>
    <row r="696" spans="1:13" ht="12.75" hidden="1">
      <c r="A696" s="296">
        <v>2</v>
      </c>
      <c r="B696" s="25" t="s">
        <v>493</v>
      </c>
      <c r="C696" s="297"/>
      <c r="D696" s="373"/>
      <c r="E696" s="289"/>
      <c r="F696" s="289"/>
      <c r="G696" s="290"/>
      <c r="H696" s="291"/>
      <c r="I696" s="292"/>
      <c r="J696" s="293"/>
      <c r="K696" s="294"/>
      <c r="L696" s="295"/>
      <c r="M696" s="292"/>
    </row>
    <row r="697" spans="1:13" ht="12.75" hidden="1">
      <c r="A697" s="296">
        <v>3</v>
      </c>
      <c r="B697" s="25" t="s">
        <v>494</v>
      </c>
      <c r="C697" s="297"/>
      <c r="D697" s="373"/>
      <c r="E697" s="289"/>
      <c r="F697" s="289"/>
      <c r="G697" s="290"/>
      <c r="H697" s="291"/>
      <c r="I697" s="292"/>
      <c r="J697" s="293"/>
      <c r="K697" s="294"/>
      <c r="L697" s="295"/>
      <c r="M697" s="292"/>
    </row>
    <row r="698" spans="1:13" ht="12.75" hidden="1">
      <c r="A698" s="296">
        <v>4</v>
      </c>
      <c r="B698" s="25" t="s">
        <v>495</v>
      </c>
      <c r="C698" s="297"/>
      <c r="D698" s="373"/>
      <c r="E698" s="289"/>
      <c r="F698" s="289"/>
      <c r="G698" s="290"/>
      <c r="H698" s="291"/>
      <c r="I698" s="292"/>
      <c r="J698" s="293"/>
      <c r="K698" s="294"/>
      <c r="L698" s="295"/>
      <c r="M698" s="292"/>
    </row>
    <row r="699" spans="1:13" ht="13.5" hidden="1" thickBot="1">
      <c r="A699" s="275">
        <v>5</v>
      </c>
      <c r="B699" s="298" t="s">
        <v>496</v>
      </c>
      <c r="C699" s="276"/>
      <c r="D699" s="375"/>
      <c r="E699" s="277"/>
      <c r="F699" s="277"/>
      <c r="G699" s="299"/>
      <c r="H699" s="300"/>
      <c r="I699" s="301"/>
      <c r="J699" s="302"/>
      <c r="K699" s="303"/>
      <c r="L699" s="304"/>
      <c r="M699" s="301"/>
    </row>
    <row r="700" spans="1:13" ht="14.25" hidden="1" thickBot="1" thickTop="1">
      <c r="A700" s="305">
        <v>2</v>
      </c>
      <c r="B700" s="306" t="s">
        <v>497</v>
      </c>
      <c r="C700" s="307">
        <v>12521</v>
      </c>
      <c r="D700" s="377"/>
      <c r="E700" s="309"/>
      <c r="F700" s="309"/>
      <c r="G700" s="310"/>
      <c r="H700" s="311"/>
      <c r="I700" s="312"/>
      <c r="J700" s="313"/>
      <c r="K700" s="314"/>
      <c r="L700" s="315"/>
      <c r="M700" s="312"/>
    </row>
    <row r="701" spans="1:13" ht="15" hidden="1" thickTop="1">
      <c r="A701" s="285">
        <v>3</v>
      </c>
      <c r="B701" s="909" t="s">
        <v>579</v>
      </c>
      <c r="C701" s="287">
        <v>2136</v>
      </c>
      <c r="D701" s="379"/>
      <c r="E701" s="288"/>
      <c r="F701" s="288"/>
      <c r="G701" s="316"/>
      <c r="H701" s="317"/>
      <c r="I701" s="318"/>
      <c r="J701" s="319"/>
      <c r="K701" s="283"/>
      <c r="L701" s="320"/>
      <c r="M701" s="318"/>
    </row>
    <row r="702" spans="1:13" ht="13.5" hidden="1">
      <c r="A702" s="296">
        <v>4</v>
      </c>
      <c r="B702" s="68" t="s">
        <v>580</v>
      </c>
      <c r="C702" s="297"/>
      <c r="D702" s="373"/>
      <c r="E702" s="289"/>
      <c r="F702" s="289"/>
      <c r="G702" s="290"/>
      <c r="H702" s="291"/>
      <c r="I702" s="292"/>
      <c r="J702" s="293"/>
      <c r="K702" s="294"/>
      <c r="L702" s="295"/>
      <c r="M702" s="292"/>
    </row>
    <row r="703" spans="1:13" ht="13.5" hidden="1">
      <c r="A703" s="296">
        <v>5</v>
      </c>
      <c r="B703" s="68" t="s">
        <v>536</v>
      </c>
      <c r="C703" s="297"/>
      <c r="D703" s="373"/>
      <c r="E703" s="289"/>
      <c r="F703" s="289"/>
      <c r="G703" s="290"/>
      <c r="H703" s="291"/>
      <c r="I703" s="292"/>
      <c r="J703" s="293"/>
      <c r="K703" s="294"/>
      <c r="L703" s="295"/>
      <c r="M703" s="292"/>
    </row>
    <row r="704" spans="1:13" ht="13.5" hidden="1">
      <c r="A704" s="296">
        <v>6</v>
      </c>
      <c r="B704" s="68" t="s">
        <v>121</v>
      </c>
      <c r="C704" s="297"/>
      <c r="D704" s="373"/>
      <c r="E704" s="289"/>
      <c r="F704" s="289"/>
      <c r="G704" s="290"/>
      <c r="H704" s="291"/>
      <c r="I704" s="292"/>
      <c r="J704" s="293"/>
      <c r="K704" s="294"/>
      <c r="L704" s="295"/>
      <c r="M704" s="292"/>
    </row>
    <row r="705" spans="1:13" ht="13.5" hidden="1">
      <c r="A705" s="296">
        <v>7</v>
      </c>
      <c r="B705" s="503" t="s">
        <v>501</v>
      </c>
      <c r="C705" s="297"/>
      <c r="D705" s="373"/>
      <c r="E705" s="289"/>
      <c r="F705" s="289"/>
      <c r="G705" s="290"/>
      <c r="H705" s="291"/>
      <c r="I705" s="292"/>
      <c r="J705" s="293"/>
      <c r="K705" s="294"/>
      <c r="L705" s="295"/>
      <c r="M705" s="292"/>
    </row>
    <row r="706" spans="1:13" ht="14.25" hidden="1" thickBot="1">
      <c r="A706" s="296">
        <v>8</v>
      </c>
      <c r="B706" s="505" t="s">
        <v>502</v>
      </c>
      <c r="C706" s="297"/>
      <c r="D706" s="373"/>
      <c r="E706" s="289"/>
      <c r="F706" s="289"/>
      <c r="G706" s="290"/>
      <c r="H706" s="291"/>
      <c r="I706" s="292"/>
      <c r="J706" s="293"/>
      <c r="K706" s="294"/>
      <c r="L706" s="295"/>
      <c r="M706" s="292"/>
    </row>
    <row r="707" spans="1:13" ht="23.25" hidden="1" thickBot="1">
      <c r="A707" s="333">
        <v>9</v>
      </c>
      <c r="B707" s="334" t="s">
        <v>568</v>
      </c>
      <c r="C707" s="335">
        <f>SUM(C700:C701)</f>
        <v>14657</v>
      </c>
      <c r="D707" s="335"/>
      <c r="E707" s="335"/>
      <c r="F707" s="335"/>
      <c r="G707" s="335"/>
      <c r="H707" s="335"/>
      <c r="I707" s="335"/>
      <c r="J707" s="335"/>
      <c r="K707" s="335"/>
      <c r="L707" s="335"/>
      <c r="M707" s="335"/>
    </row>
    <row r="708" spans="1:13" ht="12.75" hidden="1">
      <c r="A708" s="364"/>
      <c r="B708" s="365"/>
      <c r="C708" s="366"/>
      <c r="D708" s="366"/>
      <c r="E708" s="366"/>
      <c r="F708" s="366"/>
      <c r="G708" s="366"/>
      <c r="H708" s="366"/>
      <c r="I708" s="366"/>
      <c r="J708" s="366"/>
      <c r="K708" s="366"/>
      <c r="L708" s="366"/>
      <c r="M708" s="366"/>
    </row>
    <row r="709" spans="2:9" ht="13.5" hidden="1" thickBot="1">
      <c r="B709" s="262"/>
      <c r="C709" s="266"/>
      <c r="D709" s="266"/>
      <c r="E709" s="262"/>
      <c r="F709" s="262"/>
      <c r="G709" s="114"/>
      <c r="H709" s="114"/>
      <c r="I709" s="114"/>
    </row>
    <row r="710" spans="1:13" ht="13.5" hidden="1" thickBot="1">
      <c r="A710" s="1141"/>
      <c r="B710" s="1174" t="s">
        <v>504</v>
      </c>
      <c r="C710" s="336" t="s">
        <v>141</v>
      </c>
      <c r="D710" s="1081" t="s">
        <v>142</v>
      </c>
      <c r="E710" s="1070" t="s">
        <v>143</v>
      </c>
      <c r="F710" s="1090"/>
      <c r="G710" s="1090"/>
      <c r="H710" s="1090"/>
      <c r="I710" s="1090"/>
      <c r="J710" s="1090"/>
      <c r="K710" s="1091"/>
      <c r="L710" s="268" t="s">
        <v>487</v>
      </c>
      <c r="M710" s="268" t="s">
        <v>488</v>
      </c>
    </row>
    <row r="711" spans="1:13" ht="13.5" hidden="1" thickBot="1">
      <c r="A711" s="1142"/>
      <c r="B711" s="1175"/>
      <c r="C711" s="267"/>
      <c r="D711" s="1082"/>
      <c r="E711" s="255"/>
      <c r="F711" s="255"/>
      <c r="G711" s="269" t="s">
        <v>335</v>
      </c>
      <c r="H711" s="255"/>
      <c r="I711" s="255"/>
      <c r="J711" s="255"/>
      <c r="K711" s="253"/>
      <c r="L711" s="1070" t="s">
        <v>489</v>
      </c>
      <c r="M711" s="1076"/>
    </row>
    <row r="712" spans="1:13" ht="13.5" customHeight="1" hidden="1" thickBot="1">
      <c r="A712" s="1074" t="s">
        <v>567</v>
      </c>
      <c r="B712" s="1202"/>
      <c r="C712" s="336"/>
      <c r="D712" s="1083"/>
      <c r="E712" s="368"/>
      <c r="F712" s="273"/>
      <c r="G712" s="273"/>
      <c r="H712" s="273"/>
      <c r="I712" s="273"/>
      <c r="J712" s="273"/>
      <c r="K712" s="273"/>
      <c r="L712" s="273"/>
      <c r="M712" s="273"/>
    </row>
    <row r="713" spans="1:13" ht="12.75" hidden="1">
      <c r="A713" s="337">
        <v>1</v>
      </c>
      <c r="B713" s="338" t="s">
        <v>505</v>
      </c>
      <c r="C713" s="278">
        <v>18775</v>
      </c>
      <c r="D713" s="278"/>
      <c r="E713" s="278"/>
      <c r="F713" s="278"/>
      <c r="G713" s="279"/>
      <c r="H713" s="280"/>
      <c r="I713" s="339"/>
      <c r="J713" s="339"/>
      <c r="K713" s="283"/>
      <c r="L713" s="284"/>
      <c r="M713" s="281"/>
    </row>
    <row r="714" spans="1:13" ht="12.75" hidden="1">
      <c r="A714" s="340">
        <v>2</v>
      </c>
      <c r="B714" s="341" t="s">
        <v>447</v>
      </c>
      <c r="C714" s="289">
        <v>5030</v>
      </c>
      <c r="D714" s="289"/>
      <c r="E714" s="289"/>
      <c r="F714" s="289"/>
      <c r="G714" s="290"/>
      <c r="H714" s="291"/>
      <c r="I714" s="294"/>
      <c r="J714" s="294"/>
      <c r="K714" s="294"/>
      <c r="L714" s="295"/>
      <c r="M714" s="292"/>
    </row>
    <row r="715" spans="1:13" ht="12.75" hidden="1">
      <c r="A715" s="340">
        <v>3</v>
      </c>
      <c r="B715" s="341" t="s">
        <v>127</v>
      </c>
      <c r="C715" s="289">
        <v>21019</v>
      </c>
      <c r="D715" s="289"/>
      <c r="E715" s="289"/>
      <c r="F715" s="289"/>
      <c r="G715" s="290"/>
      <c r="H715" s="291"/>
      <c r="I715" s="294"/>
      <c r="J715" s="294"/>
      <c r="K715" s="294"/>
      <c r="L715" s="295"/>
      <c r="M715" s="292"/>
    </row>
    <row r="716" spans="1:13" ht="12.75" hidden="1">
      <c r="A716" s="340">
        <v>4</v>
      </c>
      <c r="B716" s="341" t="s">
        <v>506</v>
      </c>
      <c r="C716" s="289"/>
      <c r="D716" s="289"/>
      <c r="E716" s="289"/>
      <c r="F716" s="289"/>
      <c r="G716" s="290"/>
      <c r="H716" s="291"/>
      <c r="I716" s="294"/>
      <c r="J716" s="294"/>
      <c r="K716" s="294"/>
      <c r="L716" s="295"/>
      <c r="M716" s="292"/>
    </row>
    <row r="717" spans="1:13" ht="12.75" hidden="1">
      <c r="A717" s="340">
        <v>5</v>
      </c>
      <c r="B717" s="341" t="s">
        <v>452</v>
      </c>
      <c r="C717" s="289"/>
      <c r="D717" s="289"/>
      <c r="E717" s="289"/>
      <c r="F717" s="289"/>
      <c r="G717" s="290"/>
      <c r="H717" s="291"/>
      <c r="I717" s="294"/>
      <c r="J717" s="294"/>
      <c r="K717" s="294"/>
      <c r="L717" s="295"/>
      <c r="M717" s="292"/>
    </row>
    <row r="718" spans="1:13" ht="12.75" hidden="1">
      <c r="A718" s="340">
        <v>6</v>
      </c>
      <c r="B718" s="341" t="s">
        <v>507</v>
      </c>
      <c r="C718" s="289"/>
      <c r="D718" s="289"/>
      <c r="E718" s="289"/>
      <c r="F718" s="289"/>
      <c r="G718" s="290"/>
      <c r="H718" s="291"/>
      <c r="I718" s="294"/>
      <c r="J718" s="294"/>
      <c r="K718" s="294"/>
      <c r="L718" s="295"/>
      <c r="M718" s="292"/>
    </row>
    <row r="719" spans="1:13" ht="13.5" hidden="1" thickBot="1">
      <c r="A719" s="342">
        <v>7</v>
      </c>
      <c r="B719" s="343" t="s">
        <v>508</v>
      </c>
      <c r="C719" s="277"/>
      <c r="D719" s="277"/>
      <c r="E719" s="277"/>
      <c r="F719" s="277"/>
      <c r="G719" s="299"/>
      <c r="H719" s="300"/>
      <c r="I719" s="303"/>
      <c r="J719" s="303"/>
      <c r="K719" s="303"/>
      <c r="L719" s="304"/>
      <c r="M719" s="301"/>
    </row>
    <row r="720" spans="1:13" ht="14.25" hidden="1" thickBot="1" thickTop="1">
      <c r="A720" s="344">
        <v>8</v>
      </c>
      <c r="B720" s="345" t="s">
        <v>509</v>
      </c>
      <c r="C720" s="308">
        <f>SUM(C713:C719)</f>
        <v>44824</v>
      </c>
      <c r="D720" s="308"/>
      <c r="E720" s="308"/>
      <c r="F720" s="308"/>
      <c r="G720" s="406"/>
      <c r="H720" s="346"/>
      <c r="I720" s="347"/>
      <c r="J720" s="347"/>
      <c r="K720" s="347"/>
      <c r="L720" s="348"/>
      <c r="M720" s="349"/>
    </row>
    <row r="721" spans="1:13" ht="13.5" hidden="1" thickTop="1">
      <c r="A721" s="350">
        <v>9</v>
      </c>
      <c r="B721" s="351" t="s">
        <v>507</v>
      </c>
      <c r="C721" s="288"/>
      <c r="D721" s="288"/>
      <c r="E721" s="288"/>
      <c r="F721" s="288"/>
      <c r="G721" s="316"/>
      <c r="H721" s="317"/>
      <c r="I721" s="283"/>
      <c r="J721" s="283"/>
      <c r="K721" s="283"/>
      <c r="L721" s="320"/>
      <c r="M721" s="318"/>
    </row>
    <row r="722" spans="1:13" ht="12.75" hidden="1">
      <c r="A722" s="340">
        <v>10</v>
      </c>
      <c r="B722" s="341" t="s">
        <v>508</v>
      </c>
      <c r="C722" s="289"/>
      <c r="D722" s="289"/>
      <c r="E722" s="289"/>
      <c r="F722" s="289"/>
      <c r="G722" s="290"/>
      <c r="H722" s="291"/>
      <c r="I722" s="294"/>
      <c r="J722" s="294"/>
      <c r="K722" s="294"/>
      <c r="L722" s="295"/>
      <c r="M722" s="292"/>
    </row>
    <row r="723" spans="1:13" ht="12.75" hidden="1">
      <c r="A723" s="340">
        <v>11</v>
      </c>
      <c r="B723" s="341" t="s">
        <v>510</v>
      </c>
      <c r="C723" s="289"/>
      <c r="D723" s="289"/>
      <c r="E723" s="289"/>
      <c r="F723" s="289"/>
      <c r="G723" s="290"/>
      <c r="H723" s="291"/>
      <c r="I723" s="294"/>
      <c r="J723" s="294"/>
      <c r="K723" s="294"/>
      <c r="L723" s="295"/>
      <c r="M723" s="292"/>
    </row>
    <row r="724" spans="1:13" ht="13.5" hidden="1" thickBot="1">
      <c r="A724" s="342">
        <v>12</v>
      </c>
      <c r="B724" s="343" t="s">
        <v>130</v>
      </c>
      <c r="C724" s="277"/>
      <c r="D724" s="277"/>
      <c r="E724" s="277"/>
      <c r="F724" s="277"/>
      <c r="G724" s="299"/>
      <c r="H724" s="300"/>
      <c r="I724" s="303"/>
      <c r="J724" s="303"/>
      <c r="K724" s="303"/>
      <c r="L724" s="304"/>
      <c r="M724" s="301"/>
    </row>
    <row r="725" spans="1:13" ht="14.25" hidden="1" thickBot="1" thickTop="1">
      <c r="A725" s="344">
        <v>13</v>
      </c>
      <c r="B725" s="386" t="s">
        <v>511</v>
      </c>
      <c r="C725" s="387"/>
      <c r="D725" s="387"/>
      <c r="E725" s="387"/>
      <c r="F725" s="387"/>
      <c r="G725" s="408"/>
      <c r="H725" s="389"/>
      <c r="I725" s="390"/>
      <c r="J725" s="390"/>
      <c r="K725" s="390"/>
      <c r="L725" s="391"/>
      <c r="M725" s="392"/>
    </row>
    <row r="726" spans="1:13" ht="13.5" hidden="1" thickTop="1">
      <c r="A726" s="353"/>
      <c r="B726" s="393" t="s">
        <v>512</v>
      </c>
      <c r="C726" s="278"/>
      <c r="D726" s="278"/>
      <c r="E726" s="278"/>
      <c r="F726" s="278"/>
      <c r="G726" s="357"/>
      <c r="H726" s="355"/>
      <c r="I726" s="355"/>
      <c r="J726" s="355"/>
      <c r="K726" s="394"/>
      <c r="L726" s="395"/>
      <c r="M726" s="356"/>
    </row>
    <row r="727" spans="1:13" ht="12.75" hidden="1">
      <c r="A727" s="353"/>
      <c r="B727" s="420" t="s">
        <v>569</v>
      </c>
      <c r="C727" s="288">
        <v>5</v>
      </c>
      <c r="D727" s="288"/>
      <c r="E727" s="288"/>
      <c r="F727" s="288"/>
      <c r="G727" s="421"/>
      <c r="H727" s="422"/>
      <c r="I727" s="422"/>
      <c r="J727" s="422"/>
      <c r="K727" s="423"/>
      <c r="L727" s="424"/>
      <c r="M727" s="425"/>
    </row>
    <row r="728" spans="1:13" ht="12.75" hidden="1">
      <c r="A728" s="353"/>
      <c r="B728" s="415" t="s">
        <v>570</v>
      </c>
      <c r="C728" s="289">
        <v>2</v>
      </c>
      <c r="D728" s="289"/>
      <c r="E728" s="289"/>
      <c r="F728" s="289"/>
      <c r="G728" s="426"/>
      <c r="H728" s="416"/>
      <c r="I728" s="416"/>
      <c r="J728" s="416"/>
      <c r="K728" s="417"/>
      <c r="L728" s="418"/>
      <c r="M728" s="419"/>
    </row>
    <row r="729" spans="1:13" ht="12.75" hidden="1">
      <c r="A729" s="353"/>
      <c r="B729" s="415" t="s">
        <v>571</v>
      </c>
      <c r="C729" s="289">
        <v>1</v>
      </c>
      <c r="D729" s="289"/>
      <c r="E729" s="289"/>
      <c r="F729" s="289"/>
      <c r="G729" s="426"/>
      <c r="H729" s="416"/>
      <c r="I729" s="416"/>
      <c r="J729" s="416"/>
      <c r="K729" s="417"/>
      <c r="L729" s="418"/>
      <c r="M729" s="419"/>
    </row>
    <row r="730" spans="1:13" ht="12.75" hidden="1">
      <c r="A730" s="353"/>
      <c r="B730" s="415" t="s">
        <v>572</v>
      </c>
      <c r="C730" s="289">
        <v>2</v>
      </c>
      <c r="D730" s="289"/>
      <c r="E730" s="289"/>
      <c r="F730" s="289"/>
      <c r="G730" s="426"/>
      <c r="H730" s="416"/>
      <c r="I730" s="416"/>
      <c r="J730" s="416"/>
      <c r="K730" s="417"/>
      <c r="L730" s="418"/>
      <c r="M730" s="419"/>
    </row>
    <row r="731" spans="1:13" ht="13.5" hidden="1" thickBot="1">
      <c r="A731" s="323"/>
      <c r="B731" s="358" t="s">
        <v>513</v>
      </c>
      <c r="C731" s="359"/>
      <c r="D731" s="359"/>
      <c r="E731" s="359"/>
      <c r="F731" s="359"/>
      <c r="G731" s="363"/>
      <c r="H731" s="361"/>
      <c r="I731" s="361"/>
      <c r="J731" s="361"/>
      <c r="K731" s="396"/>
      <c r="L731" s="397"/>
      <c r="M731" s="362"/>
    </row>
    <row r="732" spans="1:13" ht="23.25" hidden="1" thickBot="1">
      <c r="A732" s="398">
        <v>14</v>
      </c>
      <c r="B732" s="409" t="s">
        <v>573</v>
      </c>
      <c r="C732" s="335">
        <f>SUM(C720,C725)</f>
        <v>44824</v>
      </c>
      <c r="D732" s="335"/>
      <c r="E732" s="335"/>
      <c r="F732" s="335"/>
      <c r="G732" s="335"/>
      <c r="H732" s="335"/>
      <c r="I732" s="335"/>
      <c r="J732" s="335"/>
      <c r="K732" s="335"/>
      <c r="L732" s="335"/>
      <c r="M732" s="335"/>
    </row>
    <row r="733" spans="1:13" ht="12.75" hidden="1">
      <c r="A733" s="364"/>
      <c r="B733" s="365"/>
      <c r="C733" s="366"/>
      <c r="D733" s="366"/>
      <c r="E733" s="366"/>
      <c r="F733" s="366"/>
      <c r="G733" s="366"/>
      <c r="H733" s="366"/>
      <c r="I733" s="366"/>
      <c r="J733" s="366"/>
      <c r="K733" s="366"/>
      <c r="L733" s="366"/>
      <c r="M733" s="366"/>
    </row>
    <row r="734" spans="1:13" ht="12.75" hidden="1">
      <c r="A734" s="364"/>
      <c r="B734" s="365"/>
      <c r="C734" s="366"/>
      <c r="D734" s="366"/>
      <c r="E734" s="366"/>
      <c r="F734" s="366"/>
      <c r="G734" s="366"/>
      <c r="H734" s="366"/>
      <c r="I734" s="366"/>
      <c r="J734" s="366"/>
      <c r="K734" s="366"/>
      <c r="L734" s="366"/>
      <c r="M734" s="366"/>
    </row>
    <row r="735" spans="1:13" ht="12.75" hidden="1">
      <c r="A735" s="364"/>
      <c r="B735" s="365"/>
      <c r="C735" s="366"/>
      <c r="D735" s="366"/>
      <c r="E735" s="366"/>
      <c r="F735" s="366"/>
      <c r="G735" s="366"/>
      <c r="H735" s="366"/>
      <c r="I735" s="366"/>
      <c r="J735" s="366"/>
      <c r="K735" s="366"/>
      <c r="L735" s="366"/>
      <c r="M735" s="366"/>
    </row>
    <row r="736" spans="1:13" ht="12.75" hidden="1">
      <c r="A736" s="364"/>
      <c r="B736" s="365"/>
      <c r="C736" s="366"/>
      <c r="D736" s="366"/>
      <c r="E736" s="366"/>
      <c r="F736" s="366"/>
      <c r="G736" s="366"/>
      <c r="H736" s="366"/>
      <c r="I736" s="366"/>
      <c r="J736" s="366"/>
      <c r="K736" s="366"/>
      <c r="L736" s="366"/>
      <c r="M736" s="366"/>
    </row>
    <row r="737" spans="1:13" ht="12.75" hidden="1">
      <c r="A737" s="364"/>
      <c r="B737" s="365"/>
      <c r="C737" s="366"/>
      <c r="D737" s="366"/>
      <c r="E737" s="366"/>
      <c r="F737" s="366"/>
      <c r="G737" s="366"/>
      <c r="H737" s="366"/>
      <c r="I737" s="366"/>
      <c r="J737" s="366"/>
      <c r="K737" s="366"/>
      <c r="L737" s="366"/>
      <c r="M737" s="366"/>
    </row>
    <row r="738" spans="1:13" ht="12.75" hidden="1">
      <c r="A738" s="364"/>
      <c r="B738" s="365"/>
      <c r="C738" s="366"/>
      <c r="D738" s="366"/>
      <c r="E738" s="366"/>
      <c r="F738" s="366"/>
      <c r="G738" s="366"/>
      <c r="H738" s="366"/>
      <c r="I738" s="366"/>
      <c r="J738" s="366"/>
      <c r="K738" s="366"/>
      <c r="L738" s="366"/>
      <c r="M738" s="366"/>
    </row>
    <row r="739" spans="1:13" ht="12.75" hidden="1">
      <c r="A739" s="364"/>
      <c r="B739" s="365"/>
      <c r="C739" s="366"/>
      <c r="D739" s="366"/>
      <c r="E739" s="366"/>
      <c r="F739" s="366"/>
      <c r="G739" s="366"/>
      <c r="H739" s="366"/>
      <c r="I739" s="366"/>
      <c r="J739" s="366"/>
      <c r="K739" s="366"/>
      <c r="L739" s="366"/>
      <c r="M739" s="366"/>
    </row>
    <row r="740" spans="1:13" ht="12.75" hidden="1">
      <c r="A740" s="265"/>
      <c r="B740" s="399"/>
      <c r="C740" s="263"/>
      <c r="D740" s="263"/>
      <c r="E740" s="264"/>
      <c r="F740" s="264"/>
      <c r="G740" s="265"/>
      <c r="H740" s="265"/>
      <c r="I740" s="265"/>
      <c r="J740" s="265"/>
      <c r="K740" s="265"/>
      <c r="L740" s="265"/>
      <c r="M740" s="265"/>
    </row>
    <row r="741" spans="1:13" ht="12.75" hidden="1">
      <c r="A741" s="265"/>
      <c r="B741" s="399"/>
      <c r="C741" s="263"/>
      <c r="D741" s="263"/>
      <c r="E741" s="264"/>
      <c r="F741" s="264"/>
      <c r="G741" s="265"/>
      <c r="H741" s="265"/>
      <c r="I741" s="265"/>
      <c r="J741" s="265"/>
      <c r="K741" s="265"/>
      <c r="L741" s="265"/>
      <c r="M741" s="602" t="s">
        <v>46</v>
      </c>
    </row>
    <row r="742" spans="1:13" ht="12.75" hidden="1">
      <c r="A742" s="403"/>
      <c r="B742" s="404"/>
      <c r="C742" s="367"/>
      <c r="D742" s="367"/>
      <c r="E742" s="367"/>
      <c r="F742" s="367"/>
      <c r="G742" s="404"/>
      <c r="H742" s="404"/>
      <c r="I742" s="404"/>
      <c r="J742" s="404"/>
      <c r="K742" s="404"/>
      <c r="L742" s="404"/>
      <c r="M742" s="404"/>
    </row>
    <row r="743" spans="12:13" ht="12.75" hidden="1">
      <c r="L743" s="261"/>
      <c r="M743" s="261"/>
    </row>
    <row r="744" ht="12.75" hidden="1"/>
    <row r="745" ht="12.75" hidden="1"/>
    <row r="746" ht="12.75" hidden="1"/>
    <row r="747" spans="2:9" ht="12.75" hidden="1">
      <c r="B747" s="1191" t="s">
        <v>582</v>
      </c>
      <c r="C747" s="1170"/>
      <c r="D747" s="1170"/>
      <c r="E747" s="1170"/>
      <c r="F747" s="1170"/>
      <c r="G747" s="1170"/>
      <c r="H747" s="1170"/>
      <c r="I747" s="1170"/>
    </row>
    <row r="748" spans="2:9" ht="12.75" hidden="1">
      <c r="B748" s="262"/>
      <c r="C748" s="266"/>
      <c r="D748" s="266"/>
      <c r="E748" s="262"/>
      <c r="F748" s="262"/>
      <c r="G748" s="114"/>
      <c r="H748" s="114"/>
      <c r="I748" s="114"/>
    </row>
    <row r="749" spans="2:9" ht="12.75" hidden="1">
      <c r="B749" s="262"/>
      <c r="C749" s="266"/>
      <c r="D749" s="266"/>
      <c r="E749" s="262"/>
      <c r="F749" s="262" t="s">
        <v>574</v>
      </c>
      <c r="G749" s="114"/>
      <c r="H749" s="114"/>
      <c r="I749" s="114"/>
    </row>
    <row r="750" spans="1:13" ht="13.5" hidden="1" thickBot="1">
      <c r="A750" s="364"/>
      <c r="B750" s="365"/>
      <c r="C750" s="366"/>
      <c r="D750" s="366"/>
      <c r="E750" s="366"/>
      <c r="F750" s="366"/>
      <c r="G750" s="366"/>
      <c r="H750" s="366"/>
      <c r="I750" s="366"/>
      <c r="J750" s="366"/>
      <c r="K750" s="366"/>
      <c r="L750" s="366"/>
      <c r="M750" s="366"/>
    </row>
    <row r="751" spans="1:13" s="414" customFormat="1" ht="13.5" customHeight="1" hidden="1" thickBot="1">
      <c r="A751" s="1141"/>
      <c r="B751" s="1174" t="s">
        <v>504</v>
      </c>
      <c r="C751" s="336" t="s">
        <v>141</v>
      </c>
      <c r="D751" s="1081" t="s">
        <v>142</v>
      </c>
      <c r="E751" s="1070" t="s">
        <v>143</v>
      </c>
      <c r="F751" s="1090"/>
      <c r="G751" s="1090"/>
      <c r="H751" s="1090"/>
      <c r="I751" s="1090"/>
      <c r="J751" s="1090"/>
      <c r="K751" s="1091"/>
      <c r="L751" s="268" t="s">
        <v>487</v>
      </c>
      <c r="M751" s="268" t="s">
        <v>488</v>
      </c>
    </row>
    <row r="752" spans="1:13" s="414" customFormat="1" ht="13.5" hidden="1" thickBot="1">
      <c r="A752" s="1142"/>
      <c r="B752" s="1175"/>
      <c r="C752" s="267"/>
      <c r="D752" s="1082"/>
      <c r="E752" s="255"/>
      <c r="F752" s="255"/>
      <c r="G752" s="269" t="s">
        <v>335</v>
      </c>
      <c r="H752" s="255"/>
      <c r="I752" s="255"/>
      <c r="J752" s="255"/>
      <c r="K752" s="253"/>
      <c r="L752" s="1070" t="s">
        <v>489</v>
      </c>
      <c r="M752" s="1076"/>
    </row>
    <row r="753" spans="1:13" s="414" customFormat="1" ht="24.75" customHeight="1" hidden="1" thickBot="1">
      <c r="A753" s="1074" t="s">
        <v>99</v>
      </c>
      <c r="B753" s="1202"/>
      <c r="C753" s="336"/>
      <c r="D753" s="1083"/>
      <c r="E753" s="368"/>
      <c r="F753" s="273"/>
      <c r="G753" s="273"/>
      <c r="H753" s="273"/>
      <c r="I753" s="273"/>
      <c r="J753" s="273"/>
      <c r="K753" s="273"/>
      <c r="L753" s="273"/>
      <c r="M753" s="273"/>
    </row>
    <row r="754" spans="1:13" s="414" customFormat="1" ht="12.75" hidden="1">
      <c r="A754" s="337">
        <v>1</v>
      </c>
      <c r="B754" s="338" t="s">
        <v>505</v>
      </c>
      <c r="C754" s="278">
        <v>13245</v>
      </c>
      <c r="D754" s="278"/>
      <c r="E754" s="278"/>
      <c r="F754" s="278"/>
      <c r="G754" s="279"/>
      <c r="H754" s="280"/>
      <c r="I754" s="339"/>
      <c r="J754" s="339"/>
      <c r="K754" s="283"/>
      <c r="L754" s="284"/>
      <c r="M754" s="281"/>
    </row>
    <row r="755" spans="1:13" s="414" customFormat="1" ht="12.75" hidden="1">
      <c r="A755" s="340">
        <v>2</v>
      </c>
      <c r="B755" s="341" t="s">
        <v>447</v>
      </c>
      <c r="C755" s="289">
        <v>3473</v>
      </c>
      <c r="D755" s="289"/>
      <c r="E755" s="289"/>
      <c r="F755" s="289"/>
      <c r="G755" s="290"/>
      <c r="H755" s="291"/>
      <c r="I755" s="294"/>
      <c r="J755" s="294"/>
      <c r="K755" s="294"/>
      <c r="L755" s="295"/>
      <c r="M755" s="292"/>
    </row>
    <row r="756" spans="1:13" s="414" customFormat="1" ht="12.75" hidden="1">
      <c r="A756" s="340">
        <v>3</v>
      </c>
      <c r="B756" s="341" t="s">
        <v>127</v>
      </c>
      <c r="C756" s="289">
        <v>1894</v>
      </c>
      <c r="D756" s="289"/>
      <c r="E756" s="289"/>
      <c r="F756" s="289"/>
      <c r="G756" s="290"/>
      <c r="H756" s="291"/>
      <c r="I756" s="294"/>
      <c r="J756" s="294"/>
      <c r="K756" s="294"/>
      <c r="L756" s="295"/>
      <c r="M756" s="292"/>
    </row>
    <row r="757" spans="1:13" s="414" customFormat="1" ht="12.75" hidden="1">
      <c r="A757" s="340">
        <v>4</v>
      </c>
      <c r="B757" s="341" t="s">
        <v>506</v>
      </c>
      <c r="C757" s="289">
        <v>140</v>
      </c>
      <c r="D757" s="289"/>
      <c r="E757" s="289"/>
      <c r="F757" s="289"/>
      <c r="G757" s="290"/>
      <c r="H757" s="291"/>
      <c r="I757" s="294"/>
      <c r="J757" s="294"/>
      <c r="K757" s="294"/>
      <c r="L757" s="295"/>
      <c r="M757" s="292"/>
    </row>
    <row r="758" spans="1:13" s="414" customFormat="1" ht="12.75" hidden="1">
      <c r="A758" s="340">
        <v>5</v>
      </c>
      <c r="B758" s="341" t="s">
        <v>452</v>
      </c>
      <c r="C758" s="289"/>
      <c r="D758" s="289"/>
      <c r="E758" s="289"/>
      <c r="F758" s="289"/>
      <c r="G758" s="290"/>
      <c r="H758" s="291"/>
      <c r="I758" s="294"/>
      <c r="J758" s="294"/>
      <c r="K758" s="294"/>
      <c r="L758" s="295"/>
      <c r="M758" s="292"/>
    </row>
    <row r="759" spans="1:13" s="414" customFormat="1" ht="12.75" hidden="1">
      <c r="A759" s="340">
        <v>6</v>
      </c>
      <c r="B759" s="341" t="s">
        <v>507</v>
      </c>
      <c r="C759" s="289"/>
      <c r="D759" s="289"/>
      <c r="E759" s="289"/>
      <c r="F759" s="289"/>
      <c r="G759" s="290"/>
      <c r="H759" s="291"/>
      <c r="I759" s="294"/>
      <c r="J759" s="294"/>
      <c r="K759" s="294"/>
      <c r="L759" s="295"/>
      <c r="M759" s="292"/>
    </row>
    <row r="760" spans="1:13" s="414" customFormat="1" ht="12.75" customHeight="1" hidden="1">
      <c r="A760" s="342">
        <v>7</v>
      </c>
      <c r="B760" s="343" t="s">
        <v>508</v>
      </c>
      <c r="C760" s="277"/>
      <c r="D760" s="277"/>
      <c r="E760" s="277"/>
      <c r="F760" s="277"/>
      <c r="G760" s="299"/>
      <c r="H760" s="300"/>
      <c r="I760" s="303"/>
      <c r="J760" s="303"/>
      <c r="K760" s="303"/>
      <c r="L760" s="304"/>
      <c r="M760" s="301"/>
    </row>
    <row r="761" spans="1:13" s="414" customFormat="1" ht="12.75" customHeight="1" hidden="1">
      <c r="A761" s="344">
        <v>8</v>
      </c>
      <c r="B761" s="345" t="s">
        <v>509</v>
      </c>
      <c r="C761" s="308">
        <f>SUM(C754:C760)</f>
        <v>18752</v>
      </c>
      <c r="D761" s="308"/>
      <c r="E761" s="308"/>
      <c r="F761" s="308"/>
      <c r="G761" s="406"/>
      <c r="H761" s="346"/>
      <c r="I761" s="347"/>
      <c r="J761" s="347"/>
      <c r="K761" s="347"/>
      <c r="L761" s="348"/>
      <c r="M761" s="349"/>
    </row>
    <row r="762" spans="1:13" s="414" customFormat="1" ht="12.75" customHeight="1" hidden="1">
      <c r="A762" s="350">
        <v>9</v>
      </c>
      <c r="B762" s="351" t="s">
        <v>507</v>
      </c>
      <c r="C762" s="288"/>
      <c r="D762" s="288"/>
      <c r="E762" s="288"/>
      <c r="F762" s="288"/>
      <c r="G762" s="316"/>
      <c r="H762" s="317"/>
      <c r="I762" s="283"/>
      <c r="J762" s="283"/>
      <c r="K762" s="283"/>
      <c r="L762" s="320"/>
      <c r="M762" s="318"/>
    </row>
    <row r="763" spans="1:13" s="414" customFormat="1" ht="12.75" customHeight="1" hidden="1">
      <c r="A763" s="340">
        <v>10</v>
      </c>
      <c r="B763" s="341" t="s">
        <v>508</v>
      </c>
      <c r="C763" s="289"/>
      <c r="D763" s="289"/>
      <c r="E763" s="289"/>
      <c r="F763" s="289"/>
      <c r="G763" s="290"/>
      <c r="H763" s="291"/>
      <c r="I763" s="294"/>
      <c r="J763" s="294"/>
      <c r="K763" s="294"/>
      <c r="L763" s="295"/>
      <c r="M763" s="292"/>
    </row>
    <row r="764" spans="1:13" s="414" customFormat="1" ht="12.75" hidden="1">
      <c r="A764" s="340">
        <v>11</v>
      </c>
      <c r="B764" s="341" t="s">
        <v>510</v>
      </c>
      <c r="C764" s="289"/>
      <c r="D764" s="289"/>
      <c r="E764" s="289"/>
      <c r="F764" s="289"/>
      <c r="G764" s="290"/>
      <c r="H764" s="291"/>
      <c r="I764" s="294"/>
      <c r="J764" s="294"/>
      <c r="K764" s="294"/>
      <c r="L764" s="295"/>
      <c r="M764" s="292"/>
    </row>
    <row r="765" spans="1:13" s="414" customFormat="1" ht="37.5" customHeight="1" hidden="1" thickBot="1">
      <c r="A765" s="342">
        <v>12</v>
      </c>
      <c r="B765" s="343" t="s">
        <v>130</v>
      </c>
      <c r="C765" s="277"/>
      <c r="D765" s="277"/>
      <c r="E765" s="277"/>
      <c r="F765" s="277"/>
      <c r="G765" s="299"/>
      <c r="H765" s="300"/>
      <c r="I765" s="303"/>
      <c r="J765" s="303"/>
      <c r="K765" s="303"/>
      <c r="L765" s="304"/>
      <c r="M765" s="301"/>
    </row>
    <row r="766" spans="1:13" ht="14.25" hidden="1" thickBot="1" thickTop="1">
      <c r="A766" s="344">
        <v>13</v>
      </c>
      <c r="B766" s="386" t="s">
        <v>511</v>
      </c>
      <c r="C766" s="387"/>
      <c r="D766" s="387"/>
      <c r="E766" s="387"/>
      <c r="F766" s="387"/>
      <c r="G766" s="408"/>
      <c r="H766" s="389"/>
      <c r="I766" s="390"/>
      <c r="J766" s="390"/>
      <c r="K766" s="390"/>
      <c r="L766" s="391"/>
      <c r="M766" s="392"/>
    </row>
    <row r="767" spans="1:13" ht="13.5" hidden="1" thickTop="1">
      <c r="A767" s="353"/>
      <c r="B767" s="393" t="s">
        <v>512</v>
      </c>
      <c r="C767" s="278"/>
      <c r="D767" s="278"/>
      <c r="E767" s="278"/>
      <c r="F767" s="278"/>
      <c r="G767" s="357"/>
      <c r="H767" s="355"/>
      <c r="I767" s="355"/>
      <c r="J767" s="355"/>
      <c r="K767" s="394"/>
      <c r="L767" s="395"/>
      <c r="M767" s="356"/>
    </row>
    <row r="768" spans="1:13" ht="13.5" hidden="1" thickBot="1">
      <c r="A768" s="323"/>
      <c r="B768" s="358" t="s">
        <v>513</v>
      </c>
      <c r="C768" s="359"/>
      <c r="D768" s="359"/>
      <c r="E768" s="359"/>
      <c r="F768" s="359"/>
      <c r="G768" s="363"/>
      <c r="H768" s="361"/>
      <c r="I768" s="361"/>
      <c r="J768" s="361"/>
      <c r="K768" s="396"/>
      <c r="L768" s="397"/>
      <c r="M768" s="362"/>
    </row>
    <row r="769" spans="1:13" ht="23.25" hidden="1" thickBot="1">
      <c r="A769" s="398">
        <v>14</v>
      </c>
      <c r="B769" s="409" t="s">
        <v>50</v>
      </c>
      <c r="C769" s="335">
        <f>SUM(C754:C757)</f>
        <v>18752</v>
      </c>
      <c r="D769" s="335"/>
      <c r="E769" s="335"/>
      <c r="F769" s="335"/>
      <c r="G769" s="335"/>
      <c r="H769" s="335"/>
      <c r="I769" s="335"/>
      <c r="J769" s="335"/>
      <c r="K769" s="335"/>
      <c r="L769" s="335"/>
      <c r="M769" s="335"/>
    </row>
    <row r="770" spans="1:13" ht="12.75" hidden="1">
      <c r="A770" s="364"/>
      <c r="B770" s="365"/>
      <c r="C770" s="366"/>
      <c r="D770" s="366"/>
      <c r="E770" s="366"/>
      <c r="F770" s="366"/>
      <c r="G770" s="366"/>
      <c r="H770" s="366"/>
      <c r="I770" s="366"/>
      <c r="J770" s="366"/>
      <c r="K770" s="366"/>
      <c r="L770" s="366"/>
      <c r="M770" s="366"/>
    </row>
    <row r="771" spans="1:13" ht="12.75" hidden="1">
      <c r="A771" s="401"/>
      <c r="B771" s="401"/>
      <c r="C771" s="451"/>
      <c r="D771" s="451"/>
      <c r="E771" s="367"/>
      <c r="F771" s="452" t="s">
        <v>575</v>
      </c>
      <c r="G771" s="453"/>
      <c r="H771" s="451"/>
      <c r="I771" s="451"/>
      <c r="J771" s="451"/>
      <c r="K771" s="451"/>
      <c r="L771" s="367"/>
      <c r="M771" s="451"/>
    </row>
    <row r="772" spans="1:13" ht="12.75" hidden="1">
      <c r="A772" s="401"/>
      <c r="B772" s="401"/>
      <c r="C772" s="1205" t="s">
        <v>576</v>
      </c>
      <c r="D772" s="1206"/>
      <c r="E772" s="1206"/>
      <c r="F772" s="1206"/>
      <c r="G772" s="1206"/>
      <c r="H772" s="1206"/>
      <c r="I772" s="1206"/>
      <c r="J772" s="451"/>
      <c r="K772" s="451"/>
      <c r="L772" s="451"/>
      <c r="M772" s="451"/>
    </row>
    <row r="773" spans="1:13" ht="12.75" hidden="1">
      <c r="A773" s="414"/>
      <c r="B773" s="414"/>
      <c r="C773" s="454"/>
      <c r="D773" s="454"/>
      <c r="E773" s="453"/>
      <c r="F773" s="453"/>
      <c r="G773" s="414"/>
      <c r="H773" s="414"/>
      <c r="I773" s="414"/>
      <c r="J773" s="414"/>
      <c r="K773" s="414"/>
      <c r="L773" s="414"/>
      <c r="M773" s="414" t="s">
        <v>409</v>
      </c>
    </row>
    <row r="774" ht="12.75" customHeight="1" hidden="1"/>
    <row r="775" ht="13.5" hidden="1" thickBot="1"/>
    <row r="776" spans="1:13" ht="13.5" hidden="1" thickBot="1">
      <c r="A776" s="1141"/>
      <c r="B776" s="1174" t="s">
        <v>504</v>
      </c>
      <c r="C776" s="336" t="s">
        <v>141</v>
      </c>
      <c r="D776" s="1081" t="s">
        <v>142</v>
      </c>
      <c r="E776" s="1070" t="s">
        <v>143</v>
      </c>
      <c r="F776" s="1090"/>
      <c r="G776" s="1090"/>
      <c r="H776" s="1090"/>
      <c r="I776" s="1090"/>
      <c r="J776" s="1090"/>
      <c r="K776" s="1091"/>
      <c r="L776" s="268" t="s">
        <v>487</v>
      </c>
      <c r="M776" s="268" t="s">
        <v>488</v>
      </c>
    </row>
    <row r="777" spans="1:13" ht="13.5" hidden="1" thickBot="1">
      <c r="A777" s="1142"/>
      <c r="B777" s="1175"/>
      <c r="C777" s="267"/>
      <c r="D777" s="1082"/>
      <c r="E777" s="255"/>
      <c r="F777" s="255"/>
      <c r="G777" s="269" t="s">
        <v>335</v>
      </c>
      <c r="H777" s="255"/>
      <c r="I777" s="255"/>
      <c r="J777" s="255"/>
      <c r="K777" s="253"/>
      <c r="L777" s="1070" t="s">
        <v>489</v>
      </c>
      <c r="M777" s="1076"/>
    </row>
    <row r="778" spans="1:13" ht="13.5" hidden="1" thickBot="1">
      <c r="A778" s="1074" t="s">
        <v>577</v>
      </c>
      <c r="B778" s="1202"/>
      <c r="C778" s="336"/>
      <c r="D778" s="1083"/>
      <c r="E778" s="368"/>
      <c r="F778" s="273"/>
      <c r="G778" s="273"/>
      <c r="H778" s="273"/>
      <c r="I778" s="273"/>
      <c r="J778" s="273"/>
      <c r="K778" s="273"/>
      <c r="L778" s="273"/>
      <c r="M778" s="273"/>
    </row>
    <row r="779" spans="1:13" ht="12.75" hidden="1">
      <c r="A779" s="337">
        <v>1</v>
      </c>
      <c r="B779" s="338" t="s">
        <v>505</v>
      </c>
      <c r="C779" s="278">
        <v>4138</v>
      </c>
      <c r="D779" s="278"/>
      <c r="E779" s="278"/>
      <c r="F779" s="278"/>
      <c r="G779" s="279"/>
      <c r="H779" s="280"/>
      <c r="I779" s="339"/>
      <c r="J779" s="339"/>
      <c r="K779" s="283"/>
      <c r="L779" s="284"/>
      <c r="M779" s="281"/>
    </row>
    <row r="780" spans="1:13" ht="12.75" hidden="1">
      <c r="A780" s="340">
        <v>2</v>
      </c>
      <c r="B780" s="341" t="s">
        <v>447</v>
      </c>
      <c r="C780" s="289">
        <v>1109</v>
      </c>
      <c r="D780" s="289"/>
      <c r="E780" s="289"/>
      <c r="F780" s="289"/>
      <c r="G780" s="290"/>
      <c r="H780" s="291"/>
      <c r="I780" s="294"/>
      <c r="J780" s="294"/>
      <c r="K780" s="294"/>
      <c r="L780" s="295"/>
      <c r="M780" s="292"/>
    </row>
    <row r="781" spans="1:13" ht="12.75" hidden="1">
      <c r="A781" s="340">
        <v>3</v>
      </c>
      <c r="B781" s="341" t="s">
        <v>127</v>
      </c>
      <c r="C781" s="289">
        <v>3143</v>
      </c>
      <c r="D781" s="289"/>
      <c r="E781" s="289"/>
      <c r="F781" s="289"/>
      <c r="G781" s="290"/>
      <c r="H781" s="291"/>
      <c r="I781" s="294"/>
      <c r="J781" s="294"/>
      <c r="K781" s="294"/>
      <c r="L781" s="295"/>
      <c r="M781" s="292"/>
    </row>
    <row r="782" spans="1:13" ht="12.75" hidden="1">
      <c r="A782" s="340">
        <v>4</v>
      </c>
      <c r="B782" s="341" t="s">
        <v>506</v>
      </c>
      <c r="C782" s="289"/>
      <c r="D782" s="289"/>
      <c r="E782" s="289"/>
      <c r="F782" s="289"/>
      <c r="G782" s="290"/>
      <c r="H782" s="291"/>
      <c r="I782" s="294"/>
      <c r="J782" s="294"/>
      <c r="K782" s="294"/>
      <c r="L782" s="295"/>
      <c r="M782" s="292"/>
    </row>
    <row r="783" spans="1:13" ht="12.75" hidden="1">
      <c r="A783" s="340">
        <v>5</v>
      </c>
      <c r="B783" s="341" t="s">
        <v>452</v>
      </c>
      <c r="C783" s="289"/>
      <c r="D783" s="289"/>
      <c r="E783" s="289"/>
      <c r="F783" s="289"/>
      <c r="G783" s="290"/>
      <c r="H783" s="291"/>
      <c r="I783" s="294"/>
      <c r="J783" s="294"/>
      <c r="K783" s="294"/>
      <c r="L783" s="295"/>
      <c r="M783" s="292"/>
    </row>
    <row r="784" spans="1:13" ht="12.75" hidden="1">
      <c r="A784" s="340">
        <v>6</v>
      </c>
      <c r="B784" s="341" t="s">
        <v>507</v>
      </c>
      <c r="C784" s="289"/>
      <c r="D784" s="289"/>
      <c r="E784" s="289"/>
      <c r="F784" s="289"/>
      <c r="G784" s="290"/>
      <c r="H784" s="291"/>
      <c r="I784" s="294"/>
      <c r="J784" s="294"/>
      <c r="K784" s="294"/>
      <c r="L784" s="295"/>
      <c r="M784" s="292"/>
    </row>
    <row r="785" spans="1:13" ht="13.5" hidden="1" thickBot="1">
      <c r="A785" s="342">
        <v>7</v>
      </c>
      <c r="B785" s="343" t="s">
        <v>508</v>
      </c>
      <c r="C785" s="277"/>
      <c r="D785" s="277"/>
      <c r="E785" s="277"/>
      <c r="F785" s="277"/>
      <c r="G785" s="299"/>
      <c r="H785" s="300"/>
      <c r="I785" s="303"/>
      <c r="J785" s="303"/>
      <c r="K785" s="303"/>
      <c r="L785" s="304"/>
      <c r="M785" s="301"/>
    </row>
    <row r="786" spans="1:13" ht="14.25" hidden="1" thickBot="1" thickTop="1">
      <c r="A786" s="344">
        <v>8</v>
      </c>
      <c r="B786" s="345" t="s">
        <v>509</v>
      </c>
      <c r="C786" s="308">
        <f>SUM(C779:C785)</f>
        <v>8390</v>
      </c>
      <c r="D786" s="308"/>
      <c r="E786" s="308"/>
      <c r="F786" s="308"/>
      <c r="G786" s="406"/>
      <c r="H786" s="346"/>
      <c r="I786" s="347"/>
      <c r="J786" s="347"/>
      <c r="K786" s="347"/>
      <c r="L786" s="348"/>
      <c r="M786" s="349"/>
    </row>
    <row r="787" spans="1:13" ht="13.5" hidden="1" thickTop="1">
      <c r="A787" s="350">
        <v>9</v>
      </c>
      <c r="B787" s="351" t="s">
        <v>507</v>
      </c>
      <c r="C787" s="288"/>
      <c r="D787" s="288"/>
      <c r="E787" s="288"/>
      <c r="F787" s="288"/>
      <c r="G787" s="316"/>
      <c r="H787" s="317"/>
      <c r="I787" s="283"/>
      <c r="J787" s="283"/>
      <c r="K787" s="283"/>
      <c r="L787" s="320"/>
      <c r="M787" s="318"/>
    </row>
    <row r="788" spans="1:13" ht="12.75" hidden="1">
      <c r="A788" s="340">
        <v>10</v>
      </c>
      <c r="B788" s="341" t="s">
        <v>508</v>
      </c>
      <c r="C788" s="289"/>
      <c r="D788" s="289"/>
      <c r="E788" s="289"/>
      <c r="F788" s="289"/>
      <c r="G788" s="290"/>
      <c r="H788" s="291"/>
      <c r="I788" s="294"/>
      <c r="J788" s="294"/>
      <c r="K788" s="294"/>
      <c r="L788" s="295"/>
      <c r="M788" s="292"/>
    </row>
    <row r="789" spans="1:13" ht="12.75" hidden="1">
      <c r="A789" s="340">
        <v>11</v>
      </c>
      <c r="B789" s="341" t="s">
        <v>510</v>
      </c>
      <c r="C789" s="289"/>
      <c r="D789" s="289"/>
      <c r="E789" s="289"/>
      <c r="F789" s="289"/>
      <c r="G789" s="290"/>
      <c r="H789" s="291"/>
      <c r="I789" s="294"/>
      <c r="J789" s="294"/>
      <c r="K789" s="294"/>
      <c r="L789" s="295"/>
      <c r="M789" s="292"/>
    </row>
    <row r="790" spans="1:13" ht="13.5" hidden="1" thickBot="1">
      <c r="A790" s="342">
        <v>12</v>
      </c>
      <c r="B790" s="343" t="s">
        <v>130</v>
      </c>
      <c r="C790" s="277"/>
      <c r="D790" s="277"/>
      <c r="E790" s="277"/>
      <c r="F790" s="277"/>
      <c r="G790" s="299"/>
      <c r="H790" s="300"/>
      <c r="I790" s="303"/>
      <c r="J790" s="303"/>
      <c r="K790" s="303"/>
      <c r="L790" s="304"/>
      <c r="M790" s="301"/>
    </row>
    <row r="791" spans="1:13" ht="14.25" hidden="1" thickBot="1" thickTop="1">
      <c r="A791" s="344">
        <v>13</v>
      </c>
      <c r="B791" s="386" t="s">
        <v>511</v>
      </c>
      <c r="C791" s="387"/>
      <c r="D791" s="387"/>
      <c r="E791" s="387"/>
      <c r="F791" s="387"/>
      <c r="G791" s="408"/>
      <c r="H791" s="389"/>
      <c r="I791" s="390"/>
      <c r="J791" s="390"/>
      <c r="K791" s="390"/>
      <c r="L791" s="391"/>
      <c r="M791" s="392"/>
    </row>
    <row r="792" spans="1:13" ht="13.5" hidden="1" thickTop="1">
      <c r="A792" s="353"/>
      <c r="B792" s="393" t="s">
        <v>512</v>
      </c>
      <c r="C792" s="278"/>
      <c r="D792" s="278"/>
      <c r="E792" s="278"/>
      <c r="F792" s="278"/>
      <c r="G792" s="357"/>
      <c r="H792" s="355"/>
      <c r="I792" s="355"/>
      <c r="J792" s="355"/>
      <c r="K792" s="394"/>
      <c r="L792" s="395"/>
      <c r="M792" s="356"/>
    </row>
    <row r="793" spans="1:13" ht="13.5" hidden="1" thickBot="1">
      <c r="A793" s="323"/>
      <c r="B793" s="358" t="s">
        <v>513</v>
      </c>
      <c r="C793" s="359"/>
      <c r="D793" s="359"/>
      <c r="E793" s="359"/>
      <c r="F793" s="359"/>
      <c r="G793" s="363"/>
      <c r="H793" s="361"/>
      <c r="I793" s="361"/>
      <c r="J793" s="361"/>
      <c r="K793" s="396"/>
      <c r="L793" s="397"/>
      <c r="M793" s="362"/>
    </row>
    <row r="794" spans="1:13" ht="23.25" hidden="1" thickBot="1">
      <c r="A794" s="398">
        <v>14</v>
      </c>
      <c r="B794" s="409" t="s">
        <v>578</v>
      </c>
      <c r="C794" s="335">
        <f>SUM(C786)</f>
        <v>8390</v>
      </c>
      <c r="D794" s="335"/>
      <c r="E794" s="335"/>
      <c r="F794" s="335"/>
      <c r="G794" s="335"/>
      <c r="H794" s="335"/>
      <c r="I794" s="335"/>
      <c r="J794" s="335"/>
      <c r="K794" s="335"/>
      <c r="L794" s="335"/>
      <c r="M794" s="335"/>
    </row>
    <row r="795" ht="12.75" hidden="1"/>
    <row r="796" ht="12.75" hidden="1">
      <c r="L796" s="2"/>
    </row>
    <row r="797" ht="12.75" hidden="1">
      <c r="B797" s="2"/>
    </row>
    <row r="798" ht="13.5">
      <c r="M798" s="899" t="s">
        <v>702</v>
      </c>
    </row>
    <row r="799" ht="12.75" customHeight="1" hidden="1"/>
    <row r="800" ht="12.75" customHeight="1" hidden="1"/>
    <row r="801" ht="12.75" customHeight="1" hidden="1"/>
    <row r="802" spans="1:13" ht="12.75" customHeight="1" hidden="1">
      <c r="A802" s="100"/>
      <c r="B802" s="1166" t="s">
        <v>684</v>
      </c>
      <c r="C802" s="1203"/>
      <c r="D802" s="1203"/>
      <c r="E802" s="1203"/>
      <c r="F802" s="1203"/>
      <c r="G802" s="1203"/>
      <c r="H802" s="1203"/>
      <c r="I802" s="1203"/>
      <c r="J802" s="1203"/>
      <c r="K802" s="1203"/>
      <c r="L802" s="1203"/>
      <c r="M802" s="1203"/>
    </row>
    <row r="803" spans="1:13" ht="14.25">
      <c r="A803" s="100"/>
      <c r="B803" s="115"/>
      <c r="C803" s="455"/>
      <c r="D803" s="455"/>
      <c r="E803" s="456"/>
      <c r="F803" s="456"/>
      <c r="G803" s="455"/>
      <c r="H803" s="455"/>
      <c r="I803" s="455"/>
      <c r="J803" s="455"/>
      <c r="K803" s="455"/>
      <c r="L803" s="100"/>
      <c r="M803" s="100"/>
    </row>
    <row r="804" spans="1:13" ht="14.25">
      <c r="A804" s="100"/>
      <c r="B804" s="100"/>
      <c r="C804" s="99" t="s">
        <v>534</v>
      </c>
      <c r="D804" s="99"/>
      <c r="E804" s="99"/>
      <c r="F804" s="99"/>
      <c r="G804" s="99"/>
      <c r="H804" s="99"/>
      <c r="I804" s="100"/>
      <c r="J804" s="100"/>
      <c r="K804" s="100"/>
      <c r="L804" s="100"/>
      <c r="M804" s="99" t="s">
        <v>402</v>
      </c>
    </row>
    <row r="805" spans="1:13" ht="15" thickBot="1">
      <c r="A805" s="100"/>
      <c r="B805" s="115"/>
      <c r="C805" s="457"/>
      <c r="D805" s="457"/>
      <c r="E805" s="115"/>
      <c r="F805" s="115"/>
      <c r="G805" s="457"/>
      <c r="H805" s="457"/>
      <c r="I805" s="457"/>
      <c r="J805" s="100"/>
      <c r="K805" s="100"/>
      <c r="L805" s="100"/>
      <c r="M805" s="100"/>
    </row>
    <row r="806" spans="1:13" ht="12.75" customHeight="1" thickBot="1">
      <c r="A806" s="1180"/>
      <c r="B806" s="1182" t="s">
        <v>485</v>
      </c>
      <c r="C806" s="270" t="s">
        <v>141</v>
      </c>
      <c r="D806" s="1198" t="s">
        <v>581</v>
      </c>
      <c r="E806" s="1201" t="s">
        <v>143</v>
      </c>
      <c r="F806" s="1178"/>
      <c r="G806" s="1178"/>
      <c r="H806" s="1178"/>
      <c r="I806" s="1178"/>
      <c r="J806" s="1178"/>
      <c r="K806" s="1179"/>
      <c r="L806" s="71" t="s">
        <v>487</v>
      </c>
      <c r="M806" s="71" t="s">
        <v>488</v>
      </c>
    </row>
    <row r="807" spans="1:13" ht="12.75" customHeight="1" thickBot="1">
      <c r="A807" s="1181"/>
      <c r="B807" s="1183"/>
      <c r="C807" s="270"/>
      <c r="D807" s="1199"/>
      <c r="E807" s="258"/>
      <c r="F807" s="258"/>
      <c r="G807" s="258" t="s">
        <v>335</v>
      </c>
      <c r="H807" s="258"/>
      <c r="I807" s="258"/>
      <c r="J807" s="258"/>
      <c r="K807" s="259"/>
      <c r="L807" s="1176" t="s">
        <v>489</v>
      </c>
      <c r="M807" s="1177"/>
    </row>
    <row r="808" spans="1:13" ht="12.75" customHeight="1" thickBot="1">
      <c r="A808" s="1204" t="s">
        <v>490</v>
      </c>
      <c r="B808" s="1179"/>
      <c r="C808" s="270"/>
      <c r="D808" s="1200"/>
      <c r="E808" s="460"/>
      <c r="F808" s="460"/>
      <c r="G808" s="460"/>
      <c r="H808" s="460"/>
      <c r="I808" s="460"/>
      <c r="J808" s="460"/>
      <c r="K808" s="460"/>
      <c r="L808" s="460"/>
      <c r="M808" s="461"/>
    </row>
    <row r="809" spans="1:13" ht="15" thickBot="1">
      <c r="A809" s="491">
        <v>1</v>
      </c>
      <c r="B809" s="484" t="s">
        <v>116</v>
      </c>
      <c r="C809" s="493"/>
      <c r="D809" s="494"/>
      <c r="E809" s="494"/>
      <c r="F809" s="474"/>
      <c r="G809" s="501"/>
      <c r="H809" s="546"/>
      <c r="I809" s="562"/>
      <c r="J809" s="501"/>
      <c r="K809" s="470"/>
      <c r="L809" s="552"/>
      <c r="M809" s="542"/>
    </row>
    <row r="810" spans="1:13" ht="15" thickTop="1">
      <c r="A810" s="472">
        <v>2</v>
      </c>
      <c r="B810" s="104" t="s">
        <v>493</v>
      </c>
      <c r="C810" s="473"/>
      <c r="D810" s="474"/>
      <c r="E810" s="474"/>
      <c r="F810" s="475"/>
      <c r="G810" s="479"/>
      <c r="H810" s="543"/>
      <c r="I810" s="560"/>
      <c r="J810" s="479"/>
      <c r="K810" s="480"/>
      <c r="L810" s="553"/>
      <c r="M810" s="543"/>
    </row>
    <row r="811" spans="1:13" ht="14.25">
      <c r="A811" s="482">
        <v>3</v>
      </c>
      <c r="B811" s="68" t="s">
        <v>494</v>
      </c>
      <c r="C811" s="483"/>
      <c r="D811" s="475"/>
      <c r="E811" s="475"/>
      <c r="F811" s="475"/>
      <c r="G811" s="479"/>
      <c r="H811" s="543"/>
      <c r="I811" s="560"/>
      <c r="J811" s="479"/>
      <c r="K811" s="480"/>
      <c r="L811" s="553"/>
      <c r="M811" s="543"/>
    </row>
    <row r="812" spans="1:13" ht="14.25">
      <c r="A812" s="482">
        <v>4</v>
      </c>
      <c r="B812" s="68" t="s">
        <v>495</v>
      </c>
      <c r="C812" s="483"/>
      <c r="D812" s="475"/>
      <c r="E812" s="475"/>
      <c r="F812" s="475"/>
      <c r="G812" s="479"/>
      <c r="H812" s="543"/>
      <c r="I812" s="560"/>
      <c r="J812" s="479"/>
      <c r="K812" s="480"/>
      <c r="L812" s="553"/>
      <c r="M812" s="543"/>
    </row>
    <row r="813" spans="1:13" ht="15" thickBot="1">
      <c r="A813" s="462">
        <v>5</v>
      </c>
      <c r="B813" s="484" t="s">
        <v>496</v>
      </c>
      <c r="C813" s="463"/>
      <c r="D813" s="464"/>
      <c r="E813" s="464"/>
      <c r="F813" s="464"/>
      <c r="G813" s="488"/>
      <c r="H813" s="544"/>
      <c r="I813" s="561"/>
      <c r="J813" s="488"/>
      <c r="K813" s="489"/>
      <c r="L813" s="554"/>
      <c r="M813" s="544"/>
    </row>
    <row r="814" spans="1:13" ht="15.75" thickBot="1" thickTop="1">
      <c r="A814" s="491">
        <v>2</v>
      </c>
      <c r="B814" s="492" t="s">
        <v>497</v>
      </c>
      <c r="C814" s="493">
        <f>SUM(C809:C813)</f>
        <v>0</v>
      </c>
      <c r="D814" s="494"/>
      <c r="E814" s="494"/>
      <c r="F814" s="495"/>
      <c r="G814" s="558"/>
      <c r="H814" s="495"/>
      <c r="I814" s="498"/>
      <c r="J814" s="498"/>
      <c r="K814" s="499"/>
      <c r="L814" s="499"/>
      <c r="M814" s="495"/>
    </row>
    <row r="815" spans="1:13" ht="15" thickTop="1">
      <c r="A815" s="908">
        <v>3</v>
      </c>
      <c r="B815" s="909" t="s">
        <v>579</v>
      </c>
      <c r="C815" s="910">
        <v>210</v>
      </c>
      <c r="D815" s="524"/>
      <c r="E815" s="524"/>
      <c r="F815" s="524"/>
      <c r="G815" s="583"/>
      <c r="H815" s="524"/>
      <c r="I815" s="910"/>
      <c r="J815" s="583"/>
      <c r="K815" s="583"/>
      <c r="L815" s="911"/>
      <c r="M815" s="524"/>
    </row>
    <row r="816" spans="1:13" ht="14.25">
      <c r="A816" s="482">
        <v>4</v>
      </c>
      <c r="B816" s="68" t="s">
        <v>580</v>
      </c>
      <c r="C816" s="483"/>
      <c r="D816" s="475"/>
      <c r="E816" s="475"/>
      <c r="F816" s="475"/>
      <c r="G816" s="479"/>
      <c r="H816" s="543"/>
      <c r="I816" s="560"/>
      <c r="J816" s="479"/>
      <c r="K816" s="480"/>
      <c r="L816" s="553"/>
      <c r="M816" s="543"/>
    </row>
    <row r="817" spans="1:13" ht="14.25">
      <c r="A817" s="482">
        <v>5</v>
      </c>
      <c r="B817" s="68" t="s">
        <v>536</v>
      </c>
      <c r="C817" s="483"/>
      <c r="D817" s="475"/>
      <c r="E817" s="475"/>
      <c r="F817" s="475"/>
      <c r="G817" s="479"/>
      <c r="H817" s="543"/>
      <c r="I817" s="560"/>
      <c r="J817" s="479"/>
      <c r="K817" s="480"/>
      <c r="L817" s="553"/>
      <c r="M817" s="543"/>
    </row>
    <row r="818" spans="1:13" ht="14.25">
      <c r="A818" s="482">
        <v>6</v>
      </c>
      <c r="B818" s="68" t="s">
        <v>121</v>
      </c>
      <c r="C818" s="483"/>
      <c r="D818" s="475"/>
      <c r="E818" s="475"/>
      <c r="F818" s="475"/>
      <c r="G818" s="479"/>
      <c r="H818" s="543"/>
      <c r="I818" s="560"/>
      <c r="J818" s="479"/>
      <c r="K818" s="480"/>
      <c r="L818" s="553"/>
      <c r="M818" s="543"/>
    </row>
    <row r="819" spans="1:13" ht="14.25">
      <c r="A819" s="502">
        <v>7</v>
      </c>
      <c r="B819" s="503" t="s">
        <v>501</v>
      </c>
      <c r="C819" s="483"/>
      <c r="D819" s="475"/>
      <c r="E819" s="475"/>
      <c r="F819" s="475"/>
      <c r="G819" s="479"/>
      <c r="H819" s="543"/>
      <c r="I819" s="560"/>
      <c r="J819" s="476"/>
      <c r="K819" s="480"/>
      <c r="L819" s="553"/>
      <c r="M819" s="543"/>
    </row>
    <row r="820" spans="1:13" ht="15" thickBot="1">
      <c r="A820" s="504">
        <v>8</v>
      </c>
      <c r="B820" s="505" t="s">
        <v>502</v>
      </c>
      <c r="C820" s="506"/>
      <c r="D820" s="507"/>
      <c r="E820" s="507"/>
      <c r="F820" s="507"/>
      <c r="G820" s="559"/>
      <c r="H820" s="564"/>
      <c r="I820" s="563"/>
      <c r="J820" s="508"/>
      <c r="K820" s="509"/>
      <c r="L820" s="565"/>
      <c r="M820" s="564"/>
    </row>
    <row r="821" spans="1:13" ht="29.25" thickBot="1">
      <c r="A821" s="510">
        <v>9</v>
      </c>
      <c r="B821" s="511" t="s">
        <v>503</v>
      </c>
      <c r="C821" s="512">
        <f>SUM(C814:C818)</f>
        <v>210</v>
      </c>
      <c r="D821" s="512"/>
      <c r="E821" s="512"/>
      <c r="F821" s="512"/>
      <c r="G821" s="512"/>
      <c r="H821" s="512"/>
      <c r="I821" s="512"/>
      <c r="J821" s="512"/>
      <c r="K821" s="512"/>
      <c r="L821" s="512"/>
      <c r="M821" s="512"/>
    </row>
    <row r="822" spans="1:13" ht="14.25">
      <c r="A822" s="100"/>
      <c r="B822" s="115"/>
      <c r="C822" s="457"/>
      <c r="D822" s="457"/>
      <c r="E822" s="115"/>
      <c r="F822" s="115"/>
      <c r="G822" s="457"/>
      <c r="H822" s="457"/>
      <c r="I822" s="457"/>
      <c r="J822" s="100"/>
      <c r="K822" s="100"/>
      <c r="L822" s="100"/>
      <c r="M822" s="100"/>
    </row>
    <row r="823" spans="1:13" ht="15" thickBot="1">
      <c r="A823" s="100"/>
      <c r="B823" s="100"/>
      <c r="C823" s="100"/>
      <c r="D823" s="100"/>
      <c r="E823" s="99"/>
      <c r="F823" s="99"/>
      <c r="G823" s="100"/>
      <c r="H823" s="100"/>
      <c r="I823" s="100"/>
      <c r="J823" s="100"/>
      <c r="K823" s="100"/>
      <c r="L823" s="100"/>
      <c r="M823" s="100"/>
    </row>
    <row r="824" spans="1:13" ht="15" thickBot="1">
      <c r="A824" s="1180"/>
      <c r="B824" s="1182" t="s">
        <v>504</v>
      </c>
      <c r="C824" s="101" t="s">
        <v>141</v>
      </c>
      <c r="D824" s="1198" t="s">
        <v>581</v>
      </c>
      <c r="E824" s="1176" t="s">
        <v>143</v>
      </c>
      <c r="F824" s="1178"/>
      <c r="G824" s="1178"/>
      <c r="H824" s="1178"/>
      <c r="I824" s="1178"/>
      <c r="J824" s="1178"/>
      <c r="K824" s="1179"/>
      <c r="L824" s="71" t="s">
        <v>487</v>
      </c>
      <c r="M824" s="71" t="s">
        <v>488</v>
      </c>
    </row>
    <row r="825" spans="1:13" ht="15" thickBot="1">
      <c r="A825" s="1181"/>
      <c r="B825" s="1183"/>
      <c r="C825" s="270"/>
      <c r="D825" s="1199"/>
      <c r="E825" s="258"/>
      <c r="F825" s="258"/>
      <c r="G825" s="258" t="s">
        <v>335</v>
      </c>
      <c r="H825" s="258"/>
      <c r="I825" s="258"/>
      <c r="J825" s="258"/>
      <c r="K825" s="259"/>
      <c r="L825" s="1176" t="s">
        <v>489</v>
      </c>
      <c r="M825" s="1177"/>
    </row>
    <row r="826" spans="1:13" ht="15" thickBot="1">
      <c r="A826" s="1186" t="s">
        <v>490</v>
      </c>
      <c r="B826" s="1187"/>
      <c r="C826" s="458"/>
      <c r="D826" s="1200"/>
      <c r="E826" s="460"/>
      <c r="F826" s="460"/>
      <c r="G826" s="460"/>
      <c r="H826" s="460"/>
      <c r="I826" s="460"/>
      <c r="J826" s="460"/>
      <c r="K826" s="460"/>
      <c r="L826" s="460"/>
      <c r="M826" s="461"/>
    </row>
    <row r="827" spans="1:13" ht="14.25">
      <c r="A827" s="513">
        <v>1</v>
      </c>
      <c r="B827" s="514" t="s">
        <v>505</v>
      </c>
      <c r="C827" s="465"/>
      <c r="D827" s="465"/>
      <c r="E827" s="465"/>
      <c r="F827" s="465"/>
      <c r="G827" s="515"/>
      <c r="H827" s="542"/>
      <c r="I827" s="469"/>
      <c r="J827" s="515"/>
      <c r="K827" s="470"/>
      <c r="L827" s="552"/>
      <c r="M827" s="542"/>
    </row>
    <row r="828" spans="1:13" ht="14.25">
      <c r="A828" s="516">
        <v>2</v>
      </c>
      <c r="B828" s="107" t="s">
        <v>447</v>
      </c>
      <c r="C828" s="475"/>
      <c r="D828" s="475"/>
      <c r="E828" s="475"/>
      <c r="F828" s="475"/>
      <c r="G828" s="480"/>
      <c r="H828" s="543"/>
      <c r="I828" s="479"/>
      <c r="J828" s="480"/>
      <c r="K828" s="480"/>
      <c r="L828" s="553"/>
      <c r="M828" s="543"/>
    </row>
    <row r="829" spans="1:13" ht="14.25">
      <c r="A829" s="516">
        <v>3</v>
      </c>
      <c r="B829" s="107" t="s">
        <v>127</v>
      </c>
      <c r="C829" s="475">
        <v>210</v>
      </c>
      <c r="D829" s="475"/>
      <c r="E829" s="475"/>
      <c r="F829" s="475"/>
      <c r="G829" s="480"/>
      <c r="H829" s="543"/>
      <c r="I829" s="479"/>
      <c r="J829" s="480"/>
      <c r="K829" s="480"/>
      <c r="L829" s="553"/>
      <c r="M829" s="543"/>
    </row>
    <row r="830" spans="1:13" ht="14.25">
      <c r="A830" s="516">
        <v>4</v>
      </c>
      <c r="B830" s="107" t="s">
        <v>506</v>
      </c>
      <c r="C830" s="475"/>
      <c r="D830" s="475"/>
      <c r="E830" s="475"/>
      <c r="F830" s="475"/>
      <c r="G830" s="480"/>
      <c r="H830" s="543"/>
      <c r="I830" s="479"/>
      <c r="J830" s="480"/>
      <c r="K830" s="480"/>
      <c r="L830" s="553"/>
      <c r="M830" s="543"/>
    </row>
    <row r="831" spans="1:13" ht="14.25">
      <c r="A831" s="516">
        <v>5</v>
      </c>
      <c r="B831" s="107" t="s">
        <v>452</v>
      </c>
      <c r="C831" s="475"/>
      <c r="D831" s="475"/>
      <c r="E831" s="475"/>
      <c r="F831" s="475"/>
      <c r="G831" s="480"/>
      <c r="H831" s="543"/>
      <c r="I831" s="479"/>
      <c r="J831" s="480"/>
      <c r="K831" s="480"/>
      <c r="L831" s="553"/>
      <c r="M831" s="543"/>
    </row>
    <row r="832" spans="1:13" ht="39" customHeight="1" hidden="1">
      <c r="A832" s="516">
        <v>6</v>
      </c>
      <c r="B832" s="107" t="s">
        <v>507</v>
      </c>
      <c r="C832" s="475">
        <v>4255</v>
      </c>
      <c r="D832" s="475"/>
      <c r="E832" s="475"/>
      <c r="F832" s="475"/>
      <c r="G832" s="480"/>
      <c r="H832" s="543"/>
      <c r="I832" s="479"/>
      <c r="J832" s="480"/>
      <c r="K832" s="480"/>
      <c r="L832" s="553"/>
      <c r="M832" s="543"/>
    </row>
    <row r="833" spans="1:13" ht="0.75" customHeight="1" hidden="1">
      <c r="A833" s="517">
        <v>7</v>
      </c>
      <c r="B833" s="518" t="s">
        <v>508</v>
      </c>
      <c r="C833" s="464"/>
      <c r="D833" s="464"/>
      <c r="E833" s="464"/>
      <c r="F833" s="464"/>
      <c r="G833" s="489"/>
      <c r="H833" s="544"/>
      <c r="I833" s="488"/>
      <c r="J833" s="489"/>
      <c r="K833" s="489"/>
      <c r="L833" s="554"/>
      <c r="M833" s="544"/>
    </row>
    <row r="834" spans="1:13" ht="15" thickBot="1">
      <c r="A834" s="519">
        <v>8</v>
      </c>
      <c r="B834" s="520" t="s">
        <v>509</v>
      </c>
      <c r="C834" s="494"/>
      <c r="D834" s="494"/>
      <c r="E834" s="494"/>
      <c r="F834" s="494"/>
      <c r="G834" s="521"/>
      <c r="H834" s="545"/>
      <c r="I834" s="538"/>
      <c r="J834" s="521"/>
      <c r="K834" s="521"/>
      <c r="L834" s="555"/>
      <c r="M834" s="545"/>
    </row>
    <row r="835" spans="1:13" ht="15" thickTop="1">
      <c r="A835" s="522">
        <v>9</v>
      </c>
      <c r="B835" s="105" t="s">
        <v>507</v>
      </c>
      <c r="C835" s="474"/>
      <c r="D835" s="474"/>
      <c r="E835" s="474"/>
      <c r="F835" s="474"/>
      <c r="G835" s="470"/>
      <c r="H835" s="546"/>
      <c r="I835" s="501"/>
      <c r="J835" s="470"/>
      <c r="K835" s="470"/>
      <c r="L835" s="556"/>
      <c r="M835" s="546"/>
    </row>
    <row r="836" spans="1:13" ht="14.25">
      <c r="A836" s="516">
        <v>10</v>
      </c>
      <c r="B836" s="107" t="s">
        <v>508</v>
      </c>
      <c r="C836" s="475"/>
      <c r="D836" s="475"/>
      <c r="E836" s="475"/>
      <c r="F836" s="475"/>
      <c r="G836" s="480"/>
      <c r="H836" s="543"/>
      <c r="I836" s="479"/>
      <c r="J836" s="480"/>
      <c r="K836" s="480"/>
      <c r="L836" s="553"/>
      <c r="M836" s="543"/>
    </row>
    <row r="837" spans="1:13" ht="14.25">
      <c r="A837" s="516">
        <v>11</v>
      </c>
      <c r="B837" s="107" t="s">
        <v>510</v>
      </c>
      <c r="C837" s="475"/>
      <c r="D837" s="475"/>
      <c r="E837" s="475"/>
      <c r="F837" s="475"/>
      <c r="G837" s="480"/>
      <c r="H837" s="543"/>
      <c r="I837" s="479"/>
      <c r="J837" s="480"/>
      <c r="K837" s="480"/>
      <c r="L837" s="553"/>
      <c r="M837" s="543"/>
    </row>
    <row r="838" spans="1:13" ht="15" thickBot="1">
      <c r="A838" s="517">
        <v>12</v>
      </c>
      <c r="B838" s="518" t="s">
        <v>130</v>
      </c>
      <c r="C838" s="464"/>
      <c r="D838" s="464"/>
      <c r="E838" s="464"/>
      <c r="F838" s="464"/>
      <c r="G838" s="489"/>
      <c r="H838" s="544"/>
      <c r="I838" s="488"/>
      <c r="J838" s="489"/>
      <c r="K838" s="489"/>
      <c r="L838" s="554"/>
      <c r="M838" s="544"/>
    </row>
    <row r="839" spans="1:13" ht="15.75" thickBot="1" thickTop="1">
      <c r="A839" s="519">
        <v>13</v>
      </c>
      <c r="B839" s="523" t="s">
        <v>511</v>
      </c>
      <c r="C839" s="524">
        <f>SUM(C835:C838)</f>
        <v>0</v>
      </c>
      <c r="D839" s="507"/>
      <c r="E839" s="524"/>
      <c r="F839" s="524"/>
      <c r="G839" s="525"/>
      <c r="H839" s="547"/>
      <c r="I839" s="539"/>
      <c r="J839" s="525"/>
      <c r="K839" s="525"/>
      <c r="L839" s="557"/>
      <c r="M839" s="547"/>
    </row>
    <row r="840" spans="1:13" ht="15" thickTop="1">
      <c r="A840" s="526"/>
      <c r="B840" s="168" t="s">
        <v>512</v>
      </c>
      <c r="C840" s="527"/>
      <c r="D840" s="528"/>
      <c r="E840" s="465"/>
      <c r="F840" s="550"/>
      <c r="G840" s="548"/>
      <c r="H840" s="548"/>
      <c r="I840" s="540"/>
      <c r="J840" s="530"/>
      <c r="K840" s="529"/>
      <c r="L840" s="536"/>
      <c r="M840" s="548"/>
    </row>
    <row r="841" spans="1:13" ht="15" thickBot="1">
      <c r="A841" s="504"/>
      <c r="B841" s="531" t="s">
        <v>513</v>
      </c>
      <c r="C841" s="532"/>
      <c r="D841" s="533"/>
      <c r="E841" s="533"/>
      <c r="F841" s="551"/>
      <c r="G841" s="549"/>
      <c r="H841" s="549"/>
      <c r="I841" s="541"/>
      <c r="J841" s="535"/>
      <c r="K841" s="534"/>
      <c r="L841" s="537"/>
      <c r="M841" s="549"/>
    </row>
    <row r="842" spans="1:13" ht="29.25" thickBot="1">
      <c r="A842" s="510">
        <v>14</v>
      </c>
      <c r="B842" s="511" t="s">
        <v>514</v>
      </c>
      <c r="C842" s="507">
        <f>SUM(C834,C839)</f>
        <v>0</v>
      </c>
      <c r="D842" s="507"/>
      <c r="E842" s="507"/>
      <c r="F842" s="507"/>
      <c r="G842" s="507"/>
      <c r="H842" s="507"/>
      <c r="I842" s="507"/>
      <c r="J842" s="507"/>
      <c r="K842" s="507"/>
      <c r="L842" s="507"/>
      <c r="M842" s="507"/>
    </row>
    <row r="843" spans="1:13" ht="12.75">
      <c r="A843" s="414"/>
      <c r="B843" s="414"/>
      <c r="C843" s="454"/>
      <c r="D843" s="454"/>
      <c r="E843" s="453"/>
      <c r="F843" s="453"/>
      <c r="G843" s="414"/>
      <c r="H843" s="414"/>
      <c r="I843" s="414"/>
      <c r="J843" s="414"/>
      <c r="K843" s="414"/>
      <c r="L843" s="414"/>
      <c r="M843" s="414"/>
    </row>
    <row r="844" spans="1:13" ht="12.75">
      <c r="A844" s="414"/>
      <c r="B844" s="414"/>
      <c r="C844" s="454"/>
      <c r="D844" s="454"/>
      <c r="E844" s="453"/>
      <c r="F844" s="453"/>
      <c r="G844" s="414"/>
      <c r="H844" s="414"/>
      <c r="I844" s="414"/>
      <c r="J844" s="414"/>
      <c r="K844" s="414"/>
      <c r="L844" s="414"/>
      <c r="M844" s="414"/>
    </row>
    <row r="845" spans="1:13" ht="12.75">
      <c r="A845" s="414"/>
      <c r="B845" s="414"/>
      <c r="C845" s="454"/>
      <c r="D845" s="454"/>
      <c r="E845" s="453"/>
      <c r="F845" s="453"/>
      <c r="G845" s="414"/>
      <c r="H845" s="414"/>
      <c r="I845" s="414"/>
      <c r="J845" s="414"/>
      <c r="K845" s="414"/>
      <c r="L845" s="414"/>
      <c r="M845" s="414"/>
    </row>
    <row r="846" spans="1:13" ht="12.75">
      <c r="A846" s="414"/>
      <c r="B846" s="414"/>
      <c r="C846" s="454"/>
      <c r="D846" s="454"/>
      <c r="E846" s="453"/>
      <c r="F846" s="453"/>
      <c r="G846" s="414"/>
      <c r="H846" s="414"/>
      <c r="I846" s="414"/>
      <c r="J846" s="414"/>
      <c r="K846" s="414"/>
      <c r="L846" s="414"/>
      <c r="M846" s="414"/>
    </row>
    <row r="847" spans="1:13" ht="12.75">
      <c r="A847" s="414"/>
      <c r="B847" s="414"/>
      <c r="C847" s="454"/>
      <c r="D847" s="454"/>
      <c r="E847" s="453"/>
      <c r="F847" s="453"/>
      <c r="G847" s="414"/>
      <c r="H847" s="414"/>
      <c r="I847" s="414"/>
      <c r="J847" s="414"/>
      <c r="K847" s="414"/>
      <c r="L847" s="414"/>
      <c r="M847" s="414"/>
    </row>
    <row r="848" spans="1:13" ht="12.75">
      <c r="A848" s="414"/>
      <c r="B848" s="414"/>
      <c r="C848" s="454"/>
      <c r="D848" s="454"/>
      <c r="E848" s="453"/>
      <c r="F848" s="453"/>
      <c r="G848" s="414"/>
      <c r="H848" s="414"/>
      <c r="I848" s="414"/>
      <c r="J848" s="414"/>
      <c r="K848" s="414"/>
      <c r="L848" s="414"/>
      <c r="M848" s="414"/>
    </row>
    <row r="849" spans="1:13" ht="12.75">
      <c r="A849" s="414"/>
      <c r="B849" s="414"/>
      <c r="C849" s="454"/>
      <c r="D849" s="454"/>
      <c r="E849" s="453"/>
      <c r="F849" s="453"/>
      <c r="G849" s="414"/>
      <c r="H849" s="414"/>
      <c r="I849" s="414"/>
      <c r="J849" s="414"/>
      <c r="K849" s="414"/>
      <c r="L849" s="414"/>
      <c r="M849" s="414"/>
    </row>
    <row r="850" spans="1:13" ht="12.75">
      <c r="A850" s="414"/>
      <c r="B850" s="414"/>
      <c r="C850" s="454"/>
      <c r="D850" s="454"/>
      <c r="E850" s="453"/>
      <c r="F850" s="453"/>
      <c r="G850" s="414"/>
      <c r="H850" s="414"/>
      <c r="I850" s="414"/>
      <c r="J850" s="414"/>
      <c r="K850" s="414"/>
      <c r="L850" s="414"/>
      <c r="M850" s="414"/>
    </row>
    <row r="851" spans="1:13" ht="12.75">
      <c r="A851" s="414"/>
      <c r="B851" s="414"/>
      <c r="C851" s="454"/>
      <c r="D851" s="454"/>
      <c r="E851" s="453"/>
      <c r="F851" s="453"/>
      <c r="G851" s="414"/>
      <c r="H851" s="414"/>
      <c r="I851" s="414"/>
      <c r="J851" s="414"/>
      <c r="K851" s="414"/>
      <c r="L851" s="414"/>
      <c r="M851" s="414"/>
    </row>
    <row r="852" spans="1:13" ht="12.75">
      <c r="A852" s="414"/>
      <c r="B852" s="414"/>
      <c r="C852" s="454"/>
      <c r="D852" s="454"/>
      <c r="E852" s="453"/>
      <c r="F852" s="453"/>
      <c r="G852" s="414"/>
      <c r="H852" s="414"/>
      <c r="I852" s="414"/>
      <c r="J852" s="414"/>
      <c r="K852" s="414"/>
      <c r="L852" s="414"/>
      <c r="M852" s="414"/>
    </row>
    <row r="853" spans="1:13" ht="12.75">
      <c r="A853" s="414"/>
      <c r="B853" s="414"/>
      <c r="C853" s="454"/>
      <c r="D853" s="454"/>
      <c r="E853" s="453"/>
      <c r="F853" s="453"/>
      <c r="G853" s="414"/>
      <c r="H853" s="414"/>
      <c r="I853" s="414"/>
      <c r="J853" s="414"/>
      <c r="K853" s="414"/>
      <c r="L853" s="414"/>
      <c r="M853" s="414"/>
    </row>
    <row r="854" spans="1:13" ht="12.75">
      <c r="A854" s="414"/>
      <c r="B854" s="414"/>
      <c r="C854" s="454"/>
      <c r="D854" s="454"/>
      <c r="E854" s="453"/>
      <c r="F854" s="453"/>
      <c r="G854" s="414"/>
      <c r="H854" s="414"/>
      <c r="I854" s="414"/>
      <c r="J854" s="414"/>
      <c r="K854" s="414"/>
      <c r="L854" s="414"/>
      <c r="M854" s="414"/>
    </row>
    <row r="855" spans="1:13" ht="12.75">
      <c r="A855" s="414"/>
      <c r="B855" s="414"/>
      <c r="C855" s="454"/>
      <c r="D855" s="454"/>
      <c r="E855" s="453"/>
      <c r="F855" s="453"/>
      <c r="G855" s="414"/>
      <c r="H855" s="414"/>
      <c r="I855" s="414"/>
      <c r="J855" s="414"/>
      <c r="K855" s="414"/>
      <c r="L855" s="414"/>
      <c r="M855" s="414"/>
    </row>
    <row r="856" spans="1:13" ht="12.75">
      <c r="A856" s="414"/>
      <c r="B856" s="414"/>
      <c r="C856" s="454"/>
      <c r="D856" s="454"/>
      <c r="E856" s="453"/>
      <c r="F856" s="453"/>
      <c r="G856" s="414"/>
      <c r="H856" s="414"/>
      <c r="I856" s="414"/>
      <c r="J856" s="414"/>
      <c r="K856" s="414"/>
      <c r="L856" s="414"/>
      <c r="M856" s="414"/>
    </row>
    <row r="857" spans="1:13" ht="12.75">
      <c r="A857" s="414"/>
      <c r="B857" s="414"/>
      <c r="C857" s="454"/>
      <c r="D857" s="454"/>
      <c r="E857" s="453"/>
      <c r="F857" s="453"/>
      <c r="G857" s="414"/>
      <c r="H857" s="414"/>
      <c r="I857" s="414"/>
      <c r="J857" s="414"/>
      <c r="K857" s="414"/>
      <c r="L857" s="414"/>
      <c r="M857" s="414"/>
    </row>
    <row r="858" spans="1:13" ht="12.75">
      <c r="A858" s="414"/>
      <c r="B858" s="414"/>
      <c r="C858" s="454"/>
      <c r="D858" s="454"/>
      <c r="E858" s="453"/>
      <c r="F858" s="453"/>
      <c r="G858" s="414"/>
      <c r="H858" s="414"/>
      <c r="I858" s="414"/>
      <c r="J858" s="414"/>
      <c r="K858" s="414"/>
      <c r="L858" s="414"/>
      <c r="M858" s="414"/>
    </row>
    <row r="859" spans="1:13" ht="12.75">
      <c r="A859" s="414"/>
      <c r="B859" s="414"/>
      <c r="C859" s="454"/>
      <c r="D859" s="454"/>
      <c r="E859" s="453"/>
      <c r="F859" s="453"/>
      <c r="G859" s="414"/>
      <c r="H859" s="414"/>
      <c r="I859" s="414"/>
      <c r="J859" s="414"/>
      <c r="K859" s="414"/>
      <c r="L859" s="414"/>
      <c r="M859" s="414"/>
    </row>
    <row r="860" spans="1:13" ht="12.75">
      <c r="A860" s="414"/>
      <c r="B860" s="414"/>
      <c r="C860" s="454"/>
      <c r="D860" s="454"/>
      <c r="E860" s="453"/>
      <c r="F860" s="453"/>
      <c r="G860" s="414"/>
      <c r="H860" s="414"/>
      <c r="I860" s="414"/>
      <c r="J860" s="414"/>
      <c r="K860" s="414"/>
      <c r="L860" s="414"/>
      <c r="M860" s="414"/>
    </row>
  </sheetData>
  <sheetProtection/>
  <mergeCells count="205">
    <mergeCell ref="L825:M825"/>
    <mergeCell ref="A826:B826"/>
    <mergeCell ref="A824:A825"/>
    <mergeCell ref="B824:B825"/>
    <mergeCell ref="D824:D826"/>
    <mergeCell ref="E824:K824"/>
    <mergeCell ref="B802:M802"/>
    <mergeCell ref="A806:A807"/>
    <mergeCell ref="B806:B807"/>
    <mergeCell ref="D806:D808"/>
    <mergeCell ref="E806:K806"/>
    <mergeCell ref="L807:M807"/>
    <mergeCell ref="A808:B808"/>
    <mergeCell ref="L752:M752"/>
    <mergeCell ref="A753:B753"/>
    <mergeCell ref="A776:A777"/>
    <mergeCell ref="B776:B777"/>
    <mergeCell ref="D776:D778"/>
    <mergeCell ref="E776:K776"/>
    <mergeCell ref="L777:M777"/>
    <mergeCell ref="A778:B778"/>
    <mergeCell ref="A751:A752"/>
    <mergeCell ref="B751:B752"/>
    <mergeCell ref="D751:D753"/>
    <mergeCell ref="E751:K751"/>
    <mergeCell ref="C772:I772"/>
    <mergeCell ref="D210:D212"/>
    <mergeCell ref="D251:D253"/>
    <mergeCell ref="D270:D272"/>
    <mergeCell ref="D318:D320"/>
    <mergeCell ref="B747:I747"/>
    <mergeCell ref="A693:B693"/>
    <mergeCell ref="A710:A711"/>
    <mergeCell ref="B6:M6"/>
    <mergeCell ref="D10:D12"/>
    <mergeCell ref="D28:D30"/>
    <mergeCell ref="D67:D69"/>
    <mergeCell ref="A12:B12"/>
    <mergeCell ref="B63:I63"/>
    <mergeCell ref="A67:A68"/>
    <mergeCell ref="B67:B68"/>
    <mergeCell ref="E67:K67"/>
    <mergeCell ref="E10:K10"/>
    <mergeCell ref="L150:M150"/>
    <mergeCell ref="L711:M711"/>
    <mergeCell ref="L523:M523"/>
    <mergeCell ref="L590:M590"/>
    <mergeCell ref="L571:M571"/>
    <mergeCell ref="D503:D505"/>
    <mergeCell ref="L692:M692"/>
    <mergeCell ref="L442:M442"/>
    <mergeCell ref="D399:D401"/>
    <mergeCell ref="E332:K332"/>
    <mergeCell ref="A651:B651"/>
    <mergeCell ref="B687:I687"/>
    <mergeCell ref="D649:D651"/>
    <mergeCell ref="L631:M631"/>
    <mergeCell ref="A632:B632"/>
    <mergeCell ref="A649:A650"/>
    <mergeCell ref="B649:B650"/>
    <mergeCell ref="E649:K649"/>
    <mergeCell ref="L650:M650"/>
    <mergeCell ref="D630:D632"/>
    <mergeCell ref="B710:B711"/>
    <mergeCell ref="E710:K710"/>
    <mergeCell ref="D691:D693"/>
    <mergeCell ref="D710:D712"/>
    <mergeCell ref="A712:B712"/>
    <mergeCell ref="A691:A692"/>
    <mergeCell ref="B691:B692"/>
    <mergeCell ref="E691:K691"/>
    <mergeCell ref="A591:B591"/>
    <mergeCell ref="B626:I626"/>
    <mergeCell ref="A630:A631"/>
    <mergeCell ref="B630:B631"/>
    <mergeCell ref="E630:K630"/>
    <mergeCell ref="D589:D591"/>
    <mergeCell ref="E589:K589"/>
    <mergeCell ref="A524:B524"/>
    <mergeCell ref="A572:B572"/>
    <mergeCell ref="A589:A590"/>
    <mergeCell ref="B589:B590"/>
    <mergeCell ref="D522:D524"/>
    <mergeCell ref="D570:D572"/>
    <mergeCell ref="A522:A523"/>
    <mergeCell ref="B522:B523"/>
    <mergeCell ref="A462:B462"/>
    <mergeCell ref="B499:I499"/>
    <mergeCell ref="B566:I566"/>
    <mergeCell ref="A570:A571"/>
    <mergeCell ref="B570:B571"/>
    <mergeCell ref="E570:K570"/>
    <mergeCell ref="E522:K522"/>
    <mergeCell ref="E503:K503"/>
    <mergeCell ref="A505:B505"/>
    <mergeCell ref="D460:D462"/>
    <mergeCell ref="A443:B443"/>
    <mergeCell ref="A460:A461"/>
    <mergeCell ref="B460:B461"/>
    <mergeCell ref="E460:K460"/>
    <mergeCell ref="L461:M461"/>
    <mergeCell ref="A441:A442"/>
    <mergeCell ref="B441:B442"/>
    <mergeCell ref="E441:K441"/>
    <mergeCell ref="D441:D443"/>
    <mergeCell ref="D332:D334"/>
    <mergeCell ref="B381:I381"/>
    <mergeCell ref="B437:I437"/>
    <mergeCell ref="A376:B376"/>
    <mergeCell ref="L386:M386"/>
    <mergeCell ref="A385:A386"/>
    <mergeCell ref="B385:B386"/>
    <mergeCell ref="E385:K385"/>
    <mergeCell ref="D385:D387"/>
    <mergeCell ref="A334:B334"/>
    <mergeCell ref="L192:M192"/>
    <mergeCell ref="L319:M319"/>
    <mergeCell ref="A332:A333"/>
    <mergeCell ref="B332:B333"/>
    <mergeCell ref="A272:B272"/>
    <mergeCell ref="L400:M400"/>
    <mergeCell ref="L211:M211"/>
    <mergeCell ref="B247:I247"/>
    <mergeCell ref="B251:B252"/>
    <mergeCell ref="E251:K251"/>
    <mergeCell ref="L252:M252"/>
    <mergeCell ref="B230:B231"/>
    <mergeCell ref="L231:M231"/>
    <mergeCell ref="A387:B387"/>
    <mergeCell ref="C375:K375"/>
    <mergeCell ref="A10:A11"/>
    <mergeCell ref="B10:B11"/>
    <mergeCell ref="A168:A169"/>
    <mergeCell ref="B168:B169"/>
    <mergeCell ref="A69:B69"/>
    <mergeCell ref="B127:I127"/>
    <mergeCell ref="A149:A150"/>
    <mergeCell ref="B149:B150"/>
    <mergeCell ref="E149:K149"/>
    <mergeCell ref="A88:B88"/>
    <mergeCell ref="E230:K230"/>
    <mergeCell ref="A230:A231"/>
    <mergeCell ref="A210:A211"/>
    <mergeCell ref="A151:B151"/>
    <mergeCell ref="B187:I187"/>
    <mergeCell ref="C231:K231"/>
    <mergeCell ref="L11:M11"/>
    <mergeCell ref="L68:M68"/>
    <mergeCell ref="E105:K105"/>
    <mergeCell ref="C106:K106"/>
    <mergeCell ref="L29:M29"/>
    <mergeCell ref="D85:D88"/>
    <mergeCell ref="D131:D133"/>
    <mergeCell ref="D149:D151"/>
    <mergeCell ref="L106:M106"/>
    <mergeCell ref="L86:M86"/>
    <mergeCell ref="E85:K85"/>
    <mergeCell ref="B314:I314"/>
    <mergeCell ref="A320:B320"/>
    <mergeCell ref="A401:B401"/>
    <mergeCell ref="A399:A400"/>
    <mergeCell ref="B399:B400"/>
    <mergeCell ref="E399:K399"/>
    <mergeCell ref="E318:K318"/>
    <mergeCell ref="B105:B106"/>
    <mergeCell ref="A87:B87"/>
    <mergeCell ref="A85:A86"/>
    <mergeCell ref="A212:B212"/>
    <mergeCell ref="A170:B170"/>
    <mergeCell ref="A193:B193"/>
    <mergeCell ref="A191:A192"/>
    <mergeCell ref="B191:B192"/>
    <mergeCell ref="B85:B86"/>
    <mergeCell ref="A105:A106"/>
    <mergeCell ref="A107:B107"/>
    <mergeCell ref="L375:M375"/>
    <mergeCell ref="B28:B29"/>
    <mergeCell ref="A28:A29"/>
    <mergeCell ref="E28:K28"/>
    <mergeCell ref="A30:B30"/>
    <mergeCell ref="L504:M504"/>
    <mergeCell ref="A133:B133"/>
    <mergeCell ref="A232:B232"/>
    <mergeCell ref="A503:A504"/>
    <mergeCell ref="B503:B504"/>
    <mergeCell ref="A131:A132"/>
    <mergeCell ref="B131:B132"/>
    <mergeCell ref="L333:M333"/>
    <mergeCell ref="L132:M132"/>
    <mergeCell ref="E168:K168"/>
    <mergeCell ref="C169:K169"/>
    <mergeCell ref="L169:M169"/>
    <mergeCell ref="E131:K131"/>
    <mergeCell ref="A318:A319"/>
    <mergeCell ref="B318:B319"/>
    <mergeCell ref="B210:B211"/>
    <mergeCell ref="E210:K210"/>
    <mergeCell ref="E191:K191"/>
    <mergeCell ref="D191:D193"/>
    <mergeCell ref="L271:M271"/>
    <mergeCell ref="E270:K270"/>
    <mergeCell ref="A253:B253"/>
    <mergeCell ref="A270:A271"/>
    <mergeCell ref="B270:B271"/>
    <mergeCell ref="A251:A252"/>
  </mergeCells>
  <printOptions/>
  <pageMargins left="0.7874015748031497" right="0.3937007874015748" top="0.787401574803149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7">
      <selection activeCell="Q1" sqref="Q1"/>
    </sheetView>
  </sheetViews>
  <sheetFormatPr defaultColWidth="9.140625" defaultRowHeight="12.75"/>
  <cols>
    <col min="6" max="6" width="5.7109375" style="0" customWidth="1"/>
    <col min="7" max="13" width="9.140625" style="0" hidden="1" customWidth="1"/>
    <col min="14" max="14" width="5.57421875" style="0" bestFit="1" customWidth="1"/>
    <col min="15" max="15" width="10.00390625" style="0" customWidth="1"/>
    <col min="16" max="16" width="10.57421875" style="0" customWidth="1"/>
  </cols>
  <sheetData>
    <row r="1" ht="12.75">
      <c r="Q1" s="897" t="s">
        <v>704</v>
      </c>
    </row>
    <row r="3" spans="1:17" ht="16.5">
      <c r="A3" s="1220" t="s">
        <v>332</v>
      </c>
      <c r="B3" s="1220"/>
      <c r="C3" s="1220"/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</row>
    <row r="4" spans="1:17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6.5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60" t="s">
        <v>409</v>
      </c>
    </row>
    <row r="7" spans="1:17" ht="25.5" customHeight="1" thickBot="1">
      <c r="A7" s="1221" t="s">
        <v>102</v>
      </c>
      <c r="B7" s="1222"/>
      <c r="C7" s="1222"/>
      <c r="D7" s="1222"/>
      <c r="E7" s="1222"/>
      <c r="F7" s="1222"/>
      <c r="G7" s="1222"/>
      <c r="H7" s="1222"/>
      <c r="I7" s="1222"/>
      <c r="J7" s="1222"/>
      <c r="K7" s="1222"/>
      <c r="L7" s="1222"/>
      <c r="M7" s="1222"/>
      <c r="N7" s="33" t="s">
        <v>333</v>
      </c>
      <c r="O7" s="34" t="s">
        <v>141</v>
      </c>
      <c r="P7" s="34" t="s">
        <v>143</v>
      </c>
      <c r="Q7" s="1223" t="s">
        <v>334</v>
      </c>
    </row>
    <row r="8" spans="1:17" ht="14.25" thickBot="1">
      <c r="A8" s="1225"/>
      <c r="B8" s="1226"/>
      <c r="C8" s="1226"/>
      <c r="D8" s="1226"/>
      <c r="E8" s="1226"/>
      <c r="F8" s="1226"/>
      <c r="G8" s="35"/>
      <c r="H8" s="35"/>
      <c r="I8" s="35"/>
      <c r="J8" s="35"/>
      <c r="K8" s="35"/>
      <c r="L8" s="35"/>
      <c r="M8" s="35"/>
      <c r="N8" s="34"/>
      <c r="O8" s="34" t="s">
        <v>335</v>
      </c>
      <c r="P8" s="34"/>
      <c r="Q8" s="1224"/>
    </row>
    <row r="9" spans="1:17" ht="13.5">
      <c r="A9" s="36">
        <v>1</v>
      </c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7"/>
      <c r="N9" s="39">
        <v>2</v>
      </c>
      <c r="O9" s="39">
        <v>3</v>
      </c>
      <c r="P9" s="39">
        <v>4</v>
      </c>
      <c r="Q9" s="40">
        <v>5</v>
      </c>
    </row>
    <row r="10" spans="1:17" ht="24" customHeight="1">
      <c r="A10" s="1208" t="s">
        <v>336</v>
      </c>
      <c r="B10" s="1209"/>
      <c r="C10" s="1209"/>
      <c r="D10" s="1209"/>
      <c r="E10" s="1209"/>
      <c r="F10" s="1209"/>
      <c r="G10" s="1209"/>
      <c r="H10" s="1209"/>
      <c r="I10" s="1209"/>
      <c r="J10" s="1209"/>
      <c r="K10" s="1209"/>
      <c r="L10" s="1209"/>
      <c r="M10" s="1209"/>
      <c r="N10" s="41" t="s">
        <v>337</v>
      </c>
      <c r="O10" s="916">
        <v>1231</v>
      </c>
      <c r="P10" s="42"/>
      <c r="Q10" s="43"/>
    </row>
    <row r="11" spans="1:17" ht="16.5" customHeight="1">
      <c r="A11" s="1208" t="s">
        <v>338</v>
      </c>
      <c r="B11" s="1209"/>
      <c r="C11" s="1209"/>
      <c r="D11" s="1209"/>
      <c r="E11" s="1209"/>
      <c r="F11" s="1209"/>
      <c r="G11" s="1209"/>
      <c r="H11" s="1209"/>
      <c r="I11" s="1209"/>
      <c r="J11" s="1209"/>
      <c r="K11" s="1209"/>
      <c r="L11" s="1209"/>
      <c r="M11" s="1209"/>
      <c r="N11" s="44" t="s">
        <v>339</v>
      </c>
      <c r="O11" s="916"/>
      <c r="P11" s="42"/>
      <c r="Q11" s="43"/>
    </row>
    <row r="12" spans="1:17" ht="27" customHeight="1">
      <c r="A12" s="1208" t="s">
        <v>340</v>
      </c>
      <c r="B12" s="1209"/>
      <c r="C12" s="1209"/>
      <c r="D12" s="1209"/>
      <c r="E12" s="1209"/>
      <c r="F12" s="1209"/>
      <c r="G12" s="1209"/>
      <c r="H12" s="1209"/>
      <c r="I12" s="1209"/>
      <c r="J12" s="1209"/>
      <c r="K12" s="1209"/>
      <c r="L12" s="1209"/>
      <c r="M12" s="1209"/>
      <c r="N12" s="41" t="s">
        <v>341</v>
      </c>
      <c r="O12" s="916"/>
      <c r="P12" s="42"/>
      <c r="Q12" s="43"/>
    </row>
    <row r="13" spans="1:17" ht="30" customHeight="1">
      <c r="A13" s="1208" t="s">
        <v>342</v>
      </c>
      <c r="B13" s="1209"/>
      <c r="C13" s="1209"/>
      <c r="D13" s="1209"/>
      <c r="E13" s="1209"/>
      <c r="F13" s="1209"/>
      <c r="G13" s="1209"/>
      <c r="H13" s="1209"/>
      <c r="I13" s="1209"/>
      <c r="J13" s="1209"/>
      <c r="K13" s="1209"/>
      <c r="L13" s="1209"/>
      <c r="M13" s="1209"/>
      <c r="N13" s="41" t="s">
        <v>343</v>
      </c>
      <c r="O13" s="916"/>
      <c r="P13" s="42"/>
      <c r="Q13" s="43"/>
    </row>
    <row r="14" spans="1:17" ht="13.5">
      <c r="A14" s="1208" t="s">
        <v>344</v>
      </c>
      <c r="B14" s="1209"/>
      <c r="C14" s="1209"/>
      <c r="D14" s="1209"/>
      <c r="E14" s="1209"/>
      <c r="F14" s="1209"/>
      <c r="G14" s="1209"/>
      <c r="H14" s="1209"/>
      <c r="I14" s="1209"/>
      <c r="J14" s="1209"/>
      <c r="K14" s="1209"/>
      <c r="L14" s="1209"/>
      <c r="M14" s="1209"/>
      <c r="N14" s="41" t="s">
        <v>345</v>
      </c>
      <c r="O14" s="916">
        <v>6840</v>
      </c>
      <c r="P14" s="42"/>
      <c r="Q14" s="43"/>
    </row>
    <row r="15" spans="1:17" ht="13.5">
      <c r="A15" s="1208" t="s">
        <v>346</v>
      </c>
      <c r="B15" s="1209"/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41" t="s">
        <v>347</v>
      </c>
      <c r="O15" s="916"/>
      <c r="P15" s="42"/>
      <c r="Q15" s="43"/>
    </row>
    <row r="16" spans="1:17" ht="13.5">
      <c r="A16" s="1218" t="s">
        <v>348</v>
      </c>
      <c r="B16" s="1219"/>
      <c r="C16" s="1219"/>
      <c r="D16" s="1219"/>
      <c r="E16" s="1219"/>
      <c r="F16" s="1219"/>
      <c r="G16" s="45"/>
      <c r="H16" s="45"/>
      <c r="I16" s="45"/>
      <c r="J16" s="45"/>
      <c r="K16" s="45"/>
      <c r="L16" s="45"/>
      <c r="M16" s="45"/>
      <c r="N16" s="41" t="s">
        <v>349</v>
      </c>
      <c r="O16" s="916"/>
      <c r="P16" s="42"/>
      <c r="Q16" s="43"/>
    </row>
    <row r="17" spans="1:17" ht="18" customHeight="1">
      <c r="A17" s="1208" t="s">
        <v>350</v>
      </c>
      <c r="B17" s="1209"/>
      <c r="C17" s="1209"/>
      <c r="D17" s="1209"/>
      <c r="E17" s="1209"/>
      <c r="F17" s="1209"/>
      <c r="G17" s="1209"/>
      <c r="H17" s="1209"/>
      <c r="I17" s="1209"/>
      <c r="J17" s="1209"/>
      <c r="K17" s="1209"/>
      <c r="L17" s="1209"/>
      <c r="M17" s="1209"/>
      <c r="N17" s="41" t="s">
        <v>351</v>
      </c>
      <c r="O17" s="916">
        <v>750</v>
      </c>
      <c r="P17" s="42"/>
      <c r="Q17" s="43"/>
    </row>
    <row r="18" spans="1:17" ht="30" customHeight="1" hidden="1">
      <c r="A18" s="1208"/>
      <c r="B18" s="1209"/>
      <c r="C18" s="1209"/>
      <c r="D18" s="1209"/>
      <c r="E18" s="1209"/>
      <c r="F18" s="1209"/>
      <c r="G18" s="1209"/>
      <c r="H18" s="1209"/>
      <c r="I18" s="1209"/>
      <c r="J18" s="1209"/>
      <c r="K18" s="1209"/>
      <c r="L18" s="1209"/>
      <c r="M18" s="1209"/>
      <c r="N18" s="41" t="s">
        <v>352</v>
      </c>
      <c r="O18" s="916"/>
      <c r="P18" s="42"/>
      <c r="Q18" s="43"/>
    </row>
    <row r="19" spans="1:17" ht="30" customHeight="1" hidden="1">
      <c r="A19" s="1208"/>
      <c r="B19" s="1209"/>
      <c r="C19" s="1209"/>
      <c r="D19" s="1209"/>
      <c r="E19" s="1209"/>
      <c r="F19" s="1209"/>
      <c r="G19" s="1209"/>
      <c r="H19" s="1209"/>
      <c r="I19" s="1209"/>
      <c r="J19" s="1209"/>
      <c r="K19" s="1209"/>
      <c r="L19" s="1209"/>
      <c r="M19" s="1209"/>
      <c r="N19" s="41" t="s">
        <v>353</v>
      </c>
      <c r="O19" s="916"/>
      <c r="P19" s="42"/>
      <c r="Q19" s="43"/>
    </row>
    <row r="20" spans="1:17" ht="30" customHeight="1" hidden="1">
      <c r="A20" s="1208"/>
      <c r="B20" s="1209"/>
      <c r="C20" s="1209"/>
      <c r="D20" s="1209"/>
      <c r="E20" s="1209"/>
      <c r="F20" s="1209"/>
      <c r="G20" s="1209"/>
      <c r="H20" s="1209"/>
      <c r="I20" s="1209"/>
      <c r="J20" s="1209"/>
      <c r="K20" s="1209"/>
      <c r="L20" s="1209"/>
      <c r="M20" s="1209"/>
      <c r="N20" s="41" t="s">
        <v>354</v>
      </c>
      <c r="O20" s="916"/>
      <c r="P20" s="42"/>
      <c r="Q20" s="43"/>
    </row>
    <row r="21" spans="1:17" ht="15" customHeight="1">
      <c r="A21" s="1208" t="s">
        <v>355</v>
      </c>
      <c r="B21" s="1209"/>
      <c r="C21" s="1209"/>
      <c r="D21" s="1209"/>
      <c r="E21" s="1209"/>
      <c r="F21" s="1209"/>
      <c r="G21" s="1209"/>
      <c r="H21" s="1209"/>
      <c r="I21" s="1209"/>
      <c r="J21" s="1209"/>
      <c r="K21" s="1209"/>
      <c r="L21" s="1209"/>
      <c r="M21" s="1209"/>
      <c r="N21" s="41" t="s">
        <v>356</v>
      </c>
      <c r="O21" s="916"/>
      <c r="P21" s="42"/>
      <c r="Q21" s="43"/>
    </row>
    <row r="22" spans="1:17" ht="13.5">
      <c r="A22" s="1208" t="s">
        <v>357</v>
      </c>
      <c r="B22" s="1209"/>
      <c r="C22" s="1209"/>
      <c r="D22" s="1209"/>
      <c r="E22" s="1209"/>
      <c r="F22" s="1209"/>
      <c r="G22" s="1209"/>
      <c r="H22" s="1209"/>
      <c r="I22" s="1209"/>
      <c r="J22" s="1209"/>
      <c r="K22" s="1209"/>
      <c r="L22" s="1209"/>
      <c r="M22" s="1209"/>
      <c r="N22" s="41" t="s">
        <v>358</v>
      </c>
      <c r="O22" s="916">
        <v>283</v>
      </c>
      <c r="P22" s="42"/>
      <c r="Q22" s="43"/>
    </row>
    <row r="23" spans="1:17" ht="13.5">
      <c r="A23" s="1208" t="s">
        <v>359</v>
      </c>
      <c r="B23" s="1209"/>
      <c r="C23" s="1209"/>
      <c r="D23" s="1209"/>
      <c r="E23" s="1209"/>
      <c r="F23" s="1209"/>
      <c r="G23" s="1209"/>
      <c r="H23" s="1209"/>
      <c r="I23" s="1209"/>
      <c r="J23" s="1209"/>
      <c r="K23" s="1209"/>
      <c r="L23" s="1209"/>
      <c r="M23" s="1209"/>
      <c r="N23" s="41" t="s">
        <v>360</v>
      </c>
      <c r="O23" s="916">
        <v>358</v>
      </c>
      <c r="P23" s="42"/>
      <c r="Q23" s="43"/>
    </row>
    <row r="24" spans="1:17" ht="13.5">
      <c r="A24" s="1208" t="s">
        <v>361</v>
      </c>
      <c r="B24" s="1209"/>
      <c r="C24" s="1209"/>
      <c r="D24" s="1209"/>
      <c r="E24" s="1209"/>
      <c r="F24" s="1209"/>
      <c r="G24" s="1209"/>
      <c r="H24" s="1209"/>
      <c r="I24" s="1209"/>
      <c r="J24" s="1209"/>
      <c r="K24" s="1209"/>
      <c r="L24" s="1209"/>
      <c r="M24" s="1209"/>
      <c r="N24" s="41" t="s">
        <v>362</v>
      </c>
      <c r="O24" s="916"/>
      <c r="P24" s="42"/>
      <c r="Q24" s="43"/>
    </row>
    <row r="25" spans="1:17" ht="30" customHeight="1">
      <c r="A25" s="1212" t="s">
        <v>363</v>
      </c>
      <c r="B25" s="1209"/>
      <c r="C25" s="1209"/>
      <c r="D25" s="1209"/>
      <c r="E25" s="1209"/>
      <c r="F25" s="1209"/>
      <c r="G25" s="1209"/>
      <c r="H25" s="1209"/>
      <c r="I25" s="1209"/>
      <c r="J25" s="1209"/>
      <c r="K25" s="1209"/>
      <c r="L25" s="1209"/>
      <c r="M25" s="1209"/>
      <c r="N25" s="41" t="s">
        <v>364</v>
      </c>
      <c r="O25" s="916">
        <v>320</v>
      </c>
      <c r="P25" s="42"/>
      <c r="Q25" s="43"/>
    </row>
    <row r="26" spans="1:17" ht="27.75" customHeight="1">
      <c r="A26" s="1212" t="s">
        <v>365</v>
      </c>
      <c r="B26" s="1209"/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41" t="s">
        <v>366</v>
      </c>
      <c r="P26" s="42"/>
      <c r="Q26" s="43"/>
    </row>
    <row r="27" spans="1:17" ht="13.5">
      <c r="A27" s="1212" t="s">
        <v>367</v>
      </c>
      <c r="B27" s="1209"/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41" t="s">
        <v>368</v>
      </c>
      <c r="O27" s="916">
        <v>50</v>
      </c>
      <c r="P27" s="42"/>
      <c r="Q27" s="43"/>
    </row>
    <row r="28" spans="1:17" ht="24" customHeight="1">
      <c r="A28" s="1212" t="s">
        <v>369</v>
      </c>
      <c r="B28" s="1209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41" t="s">
        <v>370</v>
      </c>
      <c r="O28" s="916">
        <v>200</v>
      </c>
      <c r="P28" s="42"/>
      <c r="Q28" s="43"/>
    </row>
    <row r="29" spans="1:17" ht="24.75" customHeight="1">
      <c r="A29" s="1208" t="s">
        <v>379</v>
      </c>
      <c r="B29" s="1209"/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41" t="s">
        <v>371</v>
      </c>
      <c r="O29" s="916"/>
      <c r="P29" s="42"/>
      <c r="Q29" s="43"/>
    </row>
    <row r="30" spans="1:17" ht="27" customHeight="1">
      <c r="A30" s="1208" t="s">
        <v>51</v>
      </c>
      <c r="B30" s="1209"/>
      <c r="C30" s="1209"/>
      <c r="D30" s="1209"/>
      <c r="E30" s="1209"/>
      <c r="F30" s="1209"/>
      <c r="G30" s="46"/>
      <c r="H30" s="46"/>
      <c r="I30" s="46"/>
      <c r="J30" s="46"/>
      <c r="K30" s="46"/>
      <c r="L30" s="46"/>
      <c r="M30" s="46"/>
      <c r="N30" s="41" t="s">
        <v>382</v>
      </c>
      <c r="O30" s="917">
        <v>14</v>
      </c>
      <c r="P30" s="47"/>
      <c r="Q30" s="48"/>
    </row>
    <row r="31" spans="1:17" ht="30" customHeight="1">
      <c r="A31" s="1208" t="s">
        <v>380</v>
      </c>
      <c r="B31" s="1209"/>
      <c r="C31" s="1209"/>
      <c r="D31" s="1209"/>
      <c r="E31" s="1209"/>
      <c r="F31" s="1209"/>
      <c r="G31" s="46"/>
      <c r="H31" s="46"/>
      <c r="I31" s="46"/>
      <c r="J31" s="46"/>
      <c r="K31" s="46"/>
      <c r="L31" s="46"/>
      <c r="M31" s="46"/>
      <c r="N31" s="41" t="s">
        <v>383</v>
      </c>
      <c r="O31" s="917"/>
      <c r="P31" s="47"/>
      <c r="Q31" s="48"/>
    </row>
    <row r="32" spans="1:17" ht="30" customHeight="1" hidden="1">
      <c r="A32" s="1208" t="s">
        <v>377</v>
      </c>
      <c r="B32" s="1209"/>
      <c r="C32" s="1209"/>
      <c r="D32" s="1209"/>
      <c r="E32" s="1209"/>
      <c r="F32" s="1209"/>
      <c r="G32" s="46"/>
      <c r="H32" s="46"/>
      <c r="I32" s="46"/>
      <c r="J32" s="46"/>
      <c r="K32" s="46"/>
      <c r="L32" s="46"/>
      <c r="M32" s="46"/>
      <c r="N32" s="41" t="s">
        <v>384</v>
      </c>
      <c r="O32" s="917"/>
      <c r="P32" s="47"/>
      <c r="Q32" s="48"/>
    </row>
    <row r="33" spans="1:17" ht="30" customHeight="1" thickBot="1">
      <c r="A33" s="1208" t="s">
        <v>381</v>
      </c>
      <c r="B33" s="1209"/>
      <c r="C33" s="1209"/>
      <c r="D33" s="1209"/>
      <c r="E33" s="1209"/>
      <c r="F33" s="1209"/>
      <c r="G33" s="46"/>
      <c r="H33" s="46"/>
      <c r="I33" s="46"/>
      <c r="J33" s="46"/>
      <c r="K33" s="46"/>
      <c r="L33" s="46"/>
      <c r="M33" s="46"/>
      <c r="N33" s="54" t="s">
        <v>385</v>
      </c>
      <c r="O33" s="917"/>
      <c r="P33" s="47"/>
      <c r="Q33" s="48"/>
    </row>
    <row r="34" spans="1:17" ht="26.25" customHeight="1" thickBot="1">
      <c r="A34" s="1215" t="s">
        <v>374</v>
      </c>
      <c r="B34" s="1211"/>
      <c r="C34" s="1211"/>
      <c r="D34" s="1211"/>
      <c r="E34" s="1211"/>
      <c r="F34" s="1211"/>
      <c r="G34" s="1211"/>
      <c r="H34" s="1211"/>
      <c r="I34" s="1211"/>
      <c r="J34" s="1211"/>
      <c r="K34" s="1211"/>
      <c r="L34" s="1211"/>
      <c r="M34" s="1211"/>
      <c r="N34" s="906" t="s">
        <v>386</v>
      </c>
      <c r="O34" s="918">
        <f>SUM(O10:O33)</f>
        <v>10046</v>
      </c>
      <c r="P34" s="907">
        <f>SUM(P10:P33)</f>
        <v>0</v>
      </c>
      <c r="Q34" s="907">
        <f>SUM(Q10:Q33)</f>
        <v>0</v>
      </c>
    </row>
    <row r="35" spans="1:17" ht="14.25" hidden="1" thickBot="1">
      <c r="A35" s="1216"/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55" t="s">
        <v>387</v>
      </c>
      <c r="O35" s="919"/>
      <c r="P35" s="49"/>
      <c r="Q35" s="50"/>
    </row>
    <row r="36" spans="1:17" ht="14.25" hidden="1" thickBot="1">
      <c r="A36" s="1212"/>
      <c r="B36" s="1209"/>
      <c r="C36" s="1209"/>
      <c r="D36" s="1209"/>
      <c r="E36" s="1209"/>
      <c r="F36" s="1209"/>
      <c r="G36" s="1209"/>
      <c r="H36" s="1209"/>
      <c r="I36" s="1209"/>
      <c r="J36" s="1209"/>
      <c r="K36" s="1209"/>
      <c r="L36" s="1209"/>
      <c r="M36" s="1209"/>
      <c r="N36" s="55" t="s">
        <v>388</v>
      </c>
      <c r="O36" s="916"/>
      <c r="P36" s="42"/>
      <c r="Q36" s="43"/>
    </row>
    <row r="37" spans="1:17" ht="13.5">
      <c r="A37" s="1212" t="s">
        <v>372</v>
      </c>
      <c r="B37" s="1209"/>
      <c r="C37" s="1209"/>
      <c r="D37" s="1209"/>
      <c r="E37" s="1209"/>
      <c r="F37" s="1209"/>
      <c r="G37" s="1209"/>
      <c r="H37" s="1209"/>
      <c r="I37" s="1209"/>
      <c r="J37" s="1209"/>
      <c r="K37" s="1209"/>
      <c r="L37" s="1209"/>
      <c r="M37" s="1209"/>
      <c r="N37" s="57" t="s">
        <v>389</v>
      </c>
      <c r="O37" s="920"/>
      <c r="P37" s="42"/>
      <c r="Q37" s="43"/>
    </row>
    <row r="38" spans="1:17" ht="13.5">
      <c r="A38" s="1212" t="s">
        <v>373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41" t="s">
        <v>390</v>
      </c>
      <c r="O38" s="920">
        <v>30</v>
      </c>
      <c r="P38" s="42"/>
      <c r="Q38" s="43"/>
    </row>
    <row r="39" spans="1:17" ht="39.75" customHeight="1" hidden="1">
      <c r="A39" s="1212"/>
      <c r="B39" s="1209"/>
      <c r="C39" s="1209"/>
      <c r="D39" s="1209"/>
      <c r="E39" s="1209"/>
      <c r="F39" s="1209"/>
      <c r="G39" s="1209"/>
      <c r="H39" s="1209"/>
      <c r="I39" s="1209"/>
      <c r="J39" s="1209"/>
      <c r="K39" s="1209"/>
      <c r="L39" s="1209"/>
      <c r="M39" s="1209"/>
      <c r="N39" s="56" t="s">
        <v>391</v>
      </c>
      <c r="O39" s="920"/>
      <c r="P39" s="42"/>
      <c r="Q39" s="43"/>
    </row>
    <row r="40" spans="1:17" ht="14.25" hidden="1" thickBot="1">
      <c r="A40" s="1212"/>
      <c r="B40" s="1209"/>
      <c r="C40" s="1209"/>
      <c r="D40" s="1209"/>
      <c r="E40" s="1209"/>
      <c r="F40" s="1209"/>
      <c r="G40" s="1209"/>
      <c r="H40" s="1209"/>
      <c r="I40" s="1209"/>
      <c r="J40" s="1209"/>
      <c r="K40" s="1209"/>
      <c r="L40" s="1209"/>
      <c r="M40" s="1209"/>
      <c r="N40" s="55" t="s">
        <v>392</v>
      </c>
      <c r="O40" s="920"/>
      <c r="P40" s="42"/>
      <c r="Q40" s="43"/>
    </row>
    <row r="41" spans="1:17" ht="14.25" hidden="1" thickBot="1">
      <c r="A41" s="1212"/>
      <c r="B41" s="1209"/>
      <c r="C41" s="1209"/>
      <c r="D41" s="1209"/>
      <c r="E41" s="1209"/>
      <c r="F41" s="1209"/>
      <c r="G41" s="1209"/>
      <c r="H41" s="1209"/>
      <c r="I41" s="1209"/>
      <c r="J41" s="1209"/>
      <c r="K41" s="1209"/>
      <c r="L41" s="1209"/>
      <c r="M41" s="1209"/>
      <c r="N41" s="58" t="s">
        <v>393</v>
      </c>
      <c r="O41" s="920"/>
      <c r="P41" s="42"/>
      <c r="Q41" s="43"/>
    </row>
    <row r="42" spans="1:17" ht="14.25" thickBot="1">
      <c r="A42" s="1213" t="s">
        <v>378</v>
      </c>
      <c r="B42" s="1214"/>
      <c r="C42" s="1214"/>
      <c r="D42" s="1214"/>
      <c r="E42" s="1214"/>
      <c r="F42" s="1214"/>
      <c r="G42" s="51"/>
      <c r="H42" s="51"/>
      <c r="I42" s="51"/>
      <c r="J42" s="51"/>
      <c r="K42" s="51"/>
      <c r="L42" s="51"/>
      <c r="M42" s="51"/>
      <c r="N42" s="56" t="s">
        <v>394</v>
      </c>
      <c r="O42" s="921"/>
      <c r="P42" s="52"/>
      <c r="Q42" s="53"/>
    </row>
    <row r="43" spans="1:17" ht="15.75" thickBot="1">
      <c r="A43" s="1210" t="s">
        <v>375</v>
      </c>
      <c r="B43" s="1211"/>
      <c r="C43" s="1211"/>
      <c r="D43" s="1211"/>
      <c r="E43" s="1211"/>
      <c r="F43" s="1211"/>
      <c r="G43" s="1211"/>
      <c r="H43" s="1211"/>
      <c r="I43" s="1211"/>
      <c r="J43" s="1211"/>
      <c r="K43" s="1211"/>
      <c r="L43" s="1211"/>
      <c r="M43" s="1211"/>
      <c r="N43" s="906" t="s">
        <v>395</v>
      </c>
      <c r="O43" s="918">
        <f>SUM(O35:O42)</f>
        <v>30</v>
      </c>
      <c r="P43" s="907">
        <f>SUM(P35:P41)</f>
        <v>0</v>
      </c>
      <c r="Q43" s="907">
        <f>SUM(Q35:Q41)</f>
        <v>0</v>
      </c>
    </row>
    <row r="44" spans="1:17" ht="15.75" thickBot="1">
      <c r="A44" s="1210" t="s">
        <v>376</v>
      </c>
      <c r="B44" s="1211"/>
      <c r="C44" s="1211"/>
      <c r="D44" s="1211"/>
      <c r="E44" s="1211"/>
      <c r="F44" s="1211"/>
      <c r="G44" s="1211"/>
      <c r="H44" s="1211"/>
      <c r="I44" s="1211"/>
      <c r="J44" s="1211"/>
      <c r="K44" s="1211"/>
      <c r="L44" s="1211"/>
      <c r="M44" s="1211"/>
      <c r="N44" s="906" t="s">
        <v>396</v>
      </c>
      <c r="O44" s="918">
        <f>SUM(O34,O43)</f>
        <v>10076</v>
      </c>
      <c r="P44" s="907">
        <f>SUM(P34,P43)</f>
        <v>0</v>
      </c>
      <c r="Q44" s="907">
        <f>SUM(Q34,Q43)</f>
        <v>0</v>
      </c>
    </row>
  </sheetData>
  <sheetProtection/>
  <mergeCells count="39">
    <mergeCell ref="A3:Q3"/>
    <mergeCell ref="A7:M7"/>
    <mergeCell ref="Q7:Q8"/>
    <mergeCell ref="A10:M10"/>
    <mergeCell ref="A8:F8"/>
    <mergeCell ref="A12:M12"/>
    <mergeCell ref="A11:M11"/>
    <mergeCell ref="A13:M13"/>
    <mergeCell ref="A14:M14"/>
    <mergeCell ref="A15:M15"/>
    <mergeCell ref="A17:M17"/>
    <mergeCell ref="A18:M18"/>
    <mergeCell ref="A19:M19"/>
    <mergeCell ref="A16:F16"/>
    <mergeCell ref="A20:M20"/>
    <mergeCell ref="A21:M21"/>
    <mergeCell ref="A22:M22"/>
    <mergeCell ref="A23:M23"/>
    <mergeCell ref="A24:M24"/>
    <mergeCell ref="A25:M25"/>
    <mergeCell ref="A42:F42"/>
    <mergeCell ref="A26:M26"/>
    <mergeCell ref="A27:M27"/>
    <mergeCell ref="A28:M28"/>
    <mergeCell ref="A29:M29"/>
    <mergeCell ref="A34:M34"/>
    <mergeCell ref="A33:F33"/>
    <mergeCell ref="A35:M35"/>
    <mergeCell ref="A36:M36"/>
    <mergeCell ref="A30:F30"/>
    <mergeCell ref="A31:F31"/>
    <mergeCell ref="A32:F32"/>
    <mergeCell ref="A44:M44"/>
    <mergeCell ref="A37:M37"/>
    <mergeCell ref="A38:M38"/>
    <mergeCell ref="A39:M39"/>
    <mergeCell ref="A41:M41"/>
    <mergeCell ref="A40:M40"/>
    <mergeCell ref="A43:M43"/>
  </mergeCells>
  <printOptions/>
  <pageMargins left="0.7874015748031497" right="0.5905511811023623" top="0.5905511811023623" bottom="0.5905511811023623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Gazdasági Ellátó Szervezet Letenye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Farkas Szilárd</cp:lastModifiedBy>
  <cp:lastPrinted>2011-02-11T11:03:25Z</cp:lastPrinted>
  <dcterms:created xsi:type="dcterms:W3CDTF">2009-11-18T14:25:30Z</dcterms:created>
  <dcterms:modified xsi:type="dcterms:W3CDTF">2011-04-20T19:29:15Z</dcterms:modified>
  <cp:category/>
  <cp:version/>
  <cp:contentType/>
  <cp:contentStatus/>
</cp:coreProperties>
</file>